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12" windowWidth="17496" windowHeight="7308" tabRatio="811" activeTab="0"/>
  </bookViews>
  <sheets>
    <sheet name="FT" sheetId="1" r:id="rId1"/>
    <sheet name="HFT1" sheetId="2" r:id="rId2"/>
    <sheet name="HFT2" sheetId="3" r:id="rId3"/>
    <sheet name="JS HFT" sheetId="4" r:id="rId4"/>
    <sheet name="JM HFT" sheetId="5" r:id="rId5"/>
    <sheet name="Drużyny" sheetId="6" r:id="rId6"/>
    <sheet name="Klasyfikacja sprzętowa" sheetId="7" r:id="rId7"/>
  </sheets>
  <definedNames>
    <definedName name="_xlnm.Print_Area" localSheetId="0">'FT'!$A$2:$BB$31</definedName>
    <definedName name="_xlnm.Print_Area" localSheetId="1">'HFT1'!$A$2:$BB$52</definedName>
    <definedName name="_xlnm.Print_Area" localSheetId="2">'HFT2'!$A$2:$BB$24</definedName>
    <definedName name="_xlnm.Print_Area" localSheetId="4">'JM HFT'!$A$2:$BB$17</definedName>
    <definedName name="_xlnm.Print_Area" localSheetId="3">'JS HFT'!$A$2:$BB$16</definedName>
  </definedNames>
  <calcPr fullCalcOnLoad="1"/>
</workbook>
</file>

<file path=xl/sharedStrings.xml><?xml version="1.0" encoding="utf-8"?>
<sst xmlns="http://schemas.openxmlformats.org/spreadsheetml/2006/main" count="1063" uniqueCount="383">
  <si>
    <t>Cel</t>
  </si>
  <si>
    <t>Odległość do celu</t>
  </si>
  <si>
    <t>Skuteczność do zwycięzcy</t>
  </si>
  <si>
    <t>Średnica kilzony</t>
  </si>
  <si>
    <t>Postawa wymuszona</t>
  </si>
  <si>
    <t>Sylwetka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</si>
  <si>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</si>
  <si>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</si>
  <si>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</si>
  <si>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</si>
  <si>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</si>
  <si>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</si>
  <si>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</si>
  <si>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</si>
  <si>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 xml:space="preserve"> </t>
  </si>
  <si>
    <t>Procent trafień za „2”</t>
  </si>
  <si>
    <t>max</t>
  </si>
  <si>
    <r>
      <t xml:space="preserve">Cele </t>
    </r>
    <r>
      <rPr>
        <b/>
        <sz val="11"/>
        <color indexed="9"/>
        <rFont val="Arial"/>
        <family val="2"/>
      </rPr>
      <t>HFT</t>
    </r>
  </si>
  <si>
    <t>Drużyna</t>
  </si>
  <si>
    <t>Składy:</t>
  </si>
  <si>
    <t>BeskidTeam - Mirosław Siuta, Roman Grzyb, Rafał Rozner, Tomasz Klimunt, Stefan Dygdałowicz, Błażej Gąsior</t>
  </si>
  <si>
    <t>KPGS - Leszek Domagała, Marek Kowalik, Jacek Ziółkowski, Krzysztof Kolasiński, Jarosław Narbut, Marek Wziętek</t>
  </si>
  <si>
    <t>KSP Jura - Paweł Grabowski, Grzegorz Grabowski, Sławomir Czapla, Jolanta Wiśniewska, Damian Straszak, Roman Harasim</t>
  </si>
  <si>
    <t>WKFT - Piotr Gabrylewicz, Ignacy Eidrigievicius, Radosław Rozum, Michał Masłowski, Adam Poliński, Marceli Kotkowski</t>
  </si>
  <si>
    <t>SOBOTA</t>
  </si>
  <si>
    <t>michalh</t>
  </si>
  <si>
    <t>HW100</t>
  </si>
  <si>
    <t>Hawke Varmint</t>
  </si>
  <si>
    <t>Steyr LG110FT</t>
  </si>
  <si>
    <t>Burris Timberline</t>
  </si>
  <si>
    <t>Steyr LG100</t>
  </si>
  <si>
    <t>S&amp;B</t>
  </si>
  <si>
    <t>safariland</t>
  </si>
  <si>
    <t>Steaven</t>
  </si>
  <si>
    <t>Steyr LG110 HP</t>
  </si>
  <si>
    <t>Bushnell ELITE 3200 10x40</t>
  </si>
  <si>
    <t>Leupold</t>
  </si>
  <si>
    <t>DOT</t>
  </si>
  <si>
    <t>tomekktm300</t>
  </si>
  <si>
    <t>Walther LG300</t>
  </si>
  <si>
    <t>Burris</t>
  </si>
  <si>
    <t>Walther Dominator</t>
  </si>
  <si>
    <t>Damian-str</t>
  </si>
  <si>
    <t>AA s400</t>
  </si>
  <si>
    <t>Daystate</t>
  </si>
  <si>
    <t>AA EV2</t>
  </si>
  <si>
    <t>Leopold</t>
  </si>
  <si>
    <t>Robbie</t>
  </si>
  <si>
    <t>steyr</t>
  </si>
  <si>
    <t>kh</t>
  </si>
  <si>
    <t>tolek</t>
  </si>
  <si>
    <t>czaputek</t>
  </si>
  <si>
    <t>Daystate Panther</t>
  </si>
  <si>
    <t>BT</t>
  </si>
  <si>
    <t>mysior5</t>
  </si>
  <si>
    <t>AA s400 classic</t>
  </si>
  <si>
    <t>Delta</t>
  </si>
  <si>
    <t>Walther</t>
  </si>
  <si>
    <t>Viper</t>
  </si>
  <si>
    <t>AA S400</t>
  </si>
  <si>
    <t>Weaver</t>
  </si>
  <si>
    <t>HW 100</t>
  </si>
  <si>
    <t>Patrykd</t>
  </si>
  <si>
    <t>Hammerli AR20</t>
  </si>
  <si>
    <t>Andreas</t>
  </si>
  <si>
    <t>Walther Hunter</t>
  </si>
  <si>
    <t>DOT FFP</t>
  </si>
  <si>
    <t>Maniek</t>
  </si>
  <si>
    <t>RV9</t>
  </si>
  <si>
    <t>PawełW</t>
  </si>
  <si>
    <t>Daystate MK3</t>
  </si>
  <si>
    <t>IOR 10x42</t>
  </si>
  <si>
    <t>ralph</t>
  </si>
  <si>
    <t>blind</t>
  </si>
  <si>
    <t>Zeiss Conquest 4.5-14X44</t>
  </si>
  <si>
    <t>Krzysztof W.</t>
  </si>
  <si>
    <t>Daystate Mk3</t>
  </si>
  <si>
    <t>KKST - Paweł Minorowicz, Tomasz Kocemba, Krzysztof Szczurek, Dariusz Szybist, Wojciech Charzewski</t>
  </si>
  <si>
    <t>ŁGS - Maja Łysiak, Jarosław Młynarczyk, Witold Bojanowski, Robert Bucki, Sławomir Kuziel, Antoni Kąkolewski</t>
  </si>
  <si>
    <t>SG3M - Dariusz Drewing, Piotr Rose, Jarosław Majewski, Michał Gierszewski, Jan Jasińki</t>
  </si>
  <si>
    <t>WIKING - Błażej Łukjanowicz, Michał Mickiewicz, Paweł Pszczoliński, Jacek Jakimowicz, Tomasz Cielepak, Mirosław Maciejewicz</t>
  </si>
  <si>
    <t>ŁGS ORZEŁ LOK</t>
  </si>
  <si>
    <t>KKST MILITARIA.PL</t>
  </si>
  <si>
    <t>WKFT</t>
  </si>
  <si>
    <t>KSP Jura</t>
  </si>
  <si>
    <t>KPGS</t>
  </si>
  <si>
    <t>BeskidTeam</t>
  </si>
  <si>
    <t>Big Nikko</t>
  </si>
  <si>
    <t>S</t>
  </si>
  <si>
    <t>K</t>
  </si>
  <si>
    <t>Wera Nowa Era</t>
  </si>
  <si>
    <t>BE</t>
  </si>
  <si>
    <t>Weronika</t>
  </si>
  <si>
    <t>Klimunt</t>
  </si>
  <si>
    <t>Gabrylewicz</t>
  </si>
  <si>
    <t>KP</t>
  </si>
  <si>
    <t>L</t>
  </si>
  <si>
    <t>SP</t>
  </si>
  <si>
    <t>Bushnell</t>
  </si>
  <si>
    <t>Biały Wilk</t>
  </si>
  <si>
    <t>Leupold EFR</t>
  </si>
  <si>
    <t>Krzysztof S</t>
  </si>
  <si>
    <t>ProSport</t>
  </si>
  <si>
    <t>Hawke</t>
  </si>
  <si>
    <t>DOC</t>
  </si>
  <si>
    <t>Wookash</t>
  </si>
  <si>
    <t>TX200hc</t>
  </si>
  <si>
    <t>Szwagier 007</t>
  </si>
  <si>
    <t>WSFT</t>
  </si>
  <si>
    <t>Marcel</t>
  </si>
  <si>
    <t>S&amp;B 12,5-50x56</t>
  </si>
  <si>
    <t>wirek</t>
  </si>
  <si>
    <t>BN</t>
  </si>
  <si>
    <t>Bert_2</t>
  </si>
  <si>
    <t>NSDS 10-50x60</t>
  </si>
  <si>
    <t>oryks</t>
  </si>
  <si>
    <t>Riti</t>
  </si>
  <si>
    <t>Zapp</t>
  </si>
  <si>
    <t>Domi</t>
  </si>
  <si>
    <t>W-FT</t>
  </si>
  <si>
    <t>ygreg</t>
  </si>
  <si>
    <t>acme</t>
  </si>
  <si>
    <t>Steyr 110 BS</t>
  </si>
  <si>
    <t>boarturro</t>
  </si>
  <si>
    <t>mario73z</t>
  </si>
  <si>
    <t>TZ</t>
  </si>
  <si>
    <t>HW 97</t>
  </si>
  <si>
    <t>FT</t>
  </si>
  <si>
    <t>HFT1</t>
  </si>
  <si>
    <t>HFT2</t>
  </si>
  <si>
    <t>Junior starszy HFT</t>
  </si>
  <si>
    <t>Junior młodszy HFT</t>
  </si>
  <si>
    <t>count back</t>
  </si>
  <si>
    <t>dogrywka</t>
  </si>
  <si>
    <t>Witold</t>
  </si>
  <si>
    <t>Bojanowski</t>
  </si>
  <si>
    <t>Michał</t>
  </si>
  <si>
    <t>Paweł</t>
  </si>
  <si>
    <t>Minorowicz</t>
  </si>
  <si>
    <t>Jarosław</t>
  </si>
  <si>
    <t>Roman</t>
  </si>
  <si>
    <t>Harasim</t>
  </si>
  <si>
    <t>Stefan</t>
  </si>
  <si>
    <t>Dygdałowicz</t>
  </si>
  <si>
    <t>Tomasz</t>
  </si>
  <si>
    <t>Rafał</t>
  </si>
  <si>
    <t>Krzysztof</t>
  </si>
  <si>
    <t>Grabowski</t>
  </si>
  <si>
    <t>Damian</t>
  </si>
  <si>
    <t>Straszak</t>
  </si>
  <si>
    <t>Dobrosław</t>
  </si>
  <si>
    <t>Dudziak</t>
  </si>
  <si>
    <t>Robert</t>
  </si>
  <si>
    <t>Bucki</t>
  </si>
  <si>
    <t>Antoni</t>
  </si>
  <si>
    <t>Kąkolewski</t>
  </si>
  <si>
    <t>Majda</t>
  </si>
  <si>
    <t>Szczurek</t>
  </si>
  <si>
    <t>Mariusz</t>
  </si>
  <si>
    <t>Radaj</t>
  </si>
  <si>
    <t>Łukasz</t>
  </si>
  <si>
    <t>Andrzej</t>
  </si>
  <si>
    <t>Sławomir</t>
  </si>
  <si>
    <t>Patryk</t>
  </si>
  <si>
    <t>Dziamski</t>
  </si>
  <si>
    <t>Piotr</t>
  </si>
  <si>
    <t>Skiba</t>
  </si>
  <si>
    <t>Skupień</t>
  </si>
  <si>
    <t>Artur</t>
  </si>
  <si>
    <t>Dariusz</t>
  </si>
  <si>
    <t>Wietrzykowski</t>
  </si>
  <si>
    <t>Pachnik</t>
  </si>
  <si>
    <t>Szymon</t>
  </si>
  <si>
    <t>Grzegorz</t>
  </si>
  <si>
    <t>Adam</t>
  </si>
  <si>
    <t>Tomaszewski</t>
  </si>
  <si>
    <t>Halupczok</t>
  </si>
  <si>
    <t>Siuda</t>
  </si>
  <si>
    <t>Jacek</t>
  </si>
  <si>
    <t>Leszek</t>
  </si>
  <si>
    <t>Miller</t>
  </si>
  <si>
    <t>Krystian</t>
  </si>
  <si>
    <t>Iwaniak</t>
  </si>
  <si>
    <t>Masłowski</t>
  </si>
  <si>
    <t>Radosław</t>
  </si>
  <si>
    <t>Rozum</t>
  </si>
  <si>
    <t>Marceli</t>
  </si>
  <si>
    <t>Kotkowski</t>
  </si>
  <si>
    <t>Mirosław</t>
  </si>
  <si>
    <t>Winiarek</t>
  </si>
  <si>
    <t>Wojciech</t>
  </si>
  <si>
    <t>Charzewski</t>
  </si>
  <si>
    <t>Domagała</t>
  </si>
  <si>
    <t>Kolasiński</t>
  </si>
  <si>
    <t>Rozner</t>
  </si>
  <si>
    <t>Rup</t>
  </si>
  <si>
    <t>Poliński</t>
  </si>
  <si>
    <t>Bocheński</t>
  </si>
  <si>
    <t>Żydziak</t>
  </si>
  <si>
    <t>Zataj</t>
  </si>
  <si>
    <t>Wiktor</t>
  </si>
  <si>
    <t>Karabin:</t>
  </si>
  <si>
    <t>Celownik:</t>
  </si>
  <si>
    <t>Air Arms</t>
  </si>
  <si>
    <t>Steyr</t>
  </si>
  <si>
    <t>Weihrauch</t>
  </si>
  <si>
    <t>MTC</t>
  </si>
  <si>
    <t>CZ</t>
  </si>
  <si>
    <t>KH</t>
  </si>
  <si>
    <t>Hammerli</t>
  </si>
  <si>
    <t>Meopta</t>
  </si>
  <si>
    <t>Safari</t>
  </si>
  <si>
    <t>FWB</t>
  </si>
  <si>
    <t>IOR</t>
  </si>
  <si>
    <t>Zeiss</t>
  </si>
  <si>
    <t>March</t>
  </si>
  <si>
    <t>Vortex</t>
  </si>
  <si>
    <t>Leapers</t>
  </si>
  <si>
    <r>
      <t xml:space="preserve">Statystyczny próg minimum --- </t>
    </r>
    <r>
      <rPr>
        <b/>
        <i/>
        <sz val="11"/>
        <color indexed="8"/>
        <rFont val="Arial"/>
        <family val="2"/>
      </rPr>
      <t>FT</t>
    </r>
    <r>
      <rPr>
        <i/>
        <sz val="11"/>
        <color indexed="8"/>
        <rFont val="Arial"/>
        <family val="2"/>
      </rPr>
      <t xml:space="preserve">: 10 zawodników; </t>
    </r>
    <r>
      <rPr>
        <b/>
        <i/>
        <sz val="11"/>
        <color indexed="8"/>
        <rFont val="Arial"/>
        <family val="2"/>
      </rPr>
      <t>HFT1</t>
    </r>
    <r>
      <rPr>
        <i/>
        <sz val="11"/>
        <color indexed="8"/>
        <rFont val="Arial"/>
        <family val="2"/>
      </rPr>
      <t xml:space="preserve">: 30 zawodników; </t>
    </r>
    <r>
      <rPr>
        <b/>
        <i/>
        <sz val="11"/>
        <color indexed="8"/>
        <rFont val="Arial"/>
        <family val="2"/>
      </rPr>
      <t>HFT2</t>
    </r>
    <r>
      <rPr>
        <i/>
        <sz val="11"/>
        <color indexed="8"/>
        <rFont val="Arial"/>
        <family val="2"/>
      </rPr>
      <t>: 10 zawodników.</t>
    </r>
  </si>
  <si>
    <r>
      <t xml:space="preserve">HFT1
</t>
    </r>
    <r>
      <rPr>
        <b/>
        <i/>
        <sz val="11"/>
        <color indexed="10"/>
        <rFont val="Arial"/>
        <family val="2"/>
      </rPr>
      <t>(średnia dla minimum 8 zawodników)</t>
    </r>
  </si>
  <si>
    <r>
      <t xml:space="preserve">HFT2
</t>
    </r>
    <r>
      <rPr>
        <b/>
        <i/>
        <sz val="11"/>
        <color indexed="10"/>
        <rFont val="Arial"/>
        <family val="2"/>
      </rPr>
      <t>(średnia dla minimum 5 zawodników)</t>
    </r>
  </si>
  <si>
    <r>
      <t xml:space="preserve">FT
</t>
    </r>
    <r>
      <rPr>
        <b/>
        <i/>
        <sz val="11"/>
        <color indexed="10"/>
        <rFont val="Arial"/>
        <family val="2"/>
      </rPr>
      <t>(średnia dla minimum 3 zawodników)</t>
    </r>
  </si>
  <si>
    <t>średnia:</t>
  </si>
  <si>
    <t>Gerard</t>
  </si>
  <si>
    <t>Cebula</t>
  </si>
  <si>
    <t>GC11</t>
  </si>
  <si>
    <t>Nitrex 3 -10 x 50</t>
  </si>
  <si>
    <t>radlukaj</t>
  </si>
  <si>
    <t>BE3200 10x40</t>
  </si>
  <si>
    <t>witboj</t>
  </si>
  <si>
    <t>Daniel</t>
  </si>
  <si>
    <t>Kozioł</t>
  </si>
  <si>
    <t>Dany</t>
  </si>
  <si>
    <t>Efendi</t>
  </si>
  <si>
    <t>burris</t>
  </si>
  <si>
    <t>Weaver V16</t>
  </si>
  <si>
    <t>Vladimír</t>
  </si>
  <si>
    <t>Kvapil</t>
  </si>
  <si>
    <t>Vladimír.K</t>
  </si>
  <si>
    <t>Sałagacki</t>
  </si>
  <si>
    <t>Eres</t>
  </si>
  <si>
    <t>Steyr 100T</t>
  </si>
  <si>
    <t>Wacław</t>
  </si>
  <si>
    <t>Stamirski</t>
  </si>
  <si>
    <t>wawool</t>
  </si>
  <si>
    <t>Steyr 110 FT</t>
  </si>
  <si>
    <t>BE 4200</t>
  </si>
  <si>
    <t>Błażej</t>
  </si>
  <si>
    <t>Gąsior</t>
  </si>
  <si>
    <t>blagas</t>
  </si>
  <si>
    <t>Przemyslaw</t>
  </si>
  <si>
    <t>Porebski</t>
  </si>
  <si>
    <t>Thesp</t>
  </si>
  <si>
    <t>Anschutz</t>
  </si>
  <si>
    <t>Przemysław</t>
  </si>
  <si>
    <t>Godek</t>
  </si>
  <si>
    <t>z1gadek</t>
  </si>
  <si>
    <t>Łyszczek</t>
  </si>
  <si>
    <t>Night Hawk</t>
  </si>
  <si>
    <t>Bushnell Elite 4200</t>
  </si>
  <si>
    <t>daystate mk3</t>
  </si>
  <si>
    <t>hawke sw</t>
  </si>
  <si>
    <t>Harry-ex</t>
  </si>
  <si>
    <t>waluś custom</t>
  </si>
  <si>
    <t>Koclęga</t>
  </si>
  <si>
    <t>Radulako</t>
  </si>
  <si>
    <t>AA S-400</t>
  </si>
  <si>
    <t>Konicki</t>
  </si>
  <si>
    <t>koniucorso</t>
  </si>
  <si>
    <t>Walther LG210</t>
  </si>
  <si>
    <t>Seweryn</t>
  </si>
  <si>
    <t>Tchórzewski</t>
  </si>
  <si>
    <t>Severin</t>
  </si>
  <si>
    <t>W. Kaspa</t>
  </si>
  <si>
    <t>Martyna</t>
  </si>
  <si>
    <t>Pindel</t>
  </si>
  <si>
    <t>snajperka</t>
  </si>
  <si>
    <t>AA S 400</t>
  </si>
  <si>
    <t>Falkon</t>
  </si>
  <si>
    <t>Ekoplex</t>
  </si>
  <si>
    <t>Steyer</t>
  </si>
  <si>
    <t>Kania</t>
  </si>
  <si>
    <t>kania</t>
  </si>
  <si>
    <t>burris timberline</t>
  </si>
  <si>
    <t>Steyr110ft</t>
  </si>
  <si>
    <t>jeszcze nie wiem</t>
  </si>
  <si>
    <t>Jiří</t>
  </si>
  <si>
    <t>Pražan</t>
  </si>
  <si>
    <t>BT.</t>
  </si>
  <si>
    <t>Steyr LG</t>
  </si>
  <si>
    <t>DOT 4,5-14x44 FPP</t>
  </si>
  <si>
    <t>Jakubowski</t>
  </si>
  <si>
    <t>Witja</t>
  </si>
  <si>
    <t>Adampindel</t>
  </si>
  <si>
    <t>FWB300</t>
  </si>
  <si>
    <t>Grzyb</t>
  </si>
  <si>
    <t>Gomba</t>
  </si>
  <si>
    <t>Air Wolf</t>
  </si>
  <si>
    <t>Emilia</t>
  </si>
  <si>
    <t>emilis</t>
  </si>
  <si>
    <t>Air Arms s400</t>
  </si>
  <si>
    <t>Leappers Accushot</t>
  </si>
  <si>
    <t>Leupold 4-12x40</t>
  </si>
  <si>
    <t>Kuziel</t>
  </si>
  <si>
    <t>SlaweQ</t>
  </si>
  <si>
    <t>HW 98C</t>
  </si>
  <si>
    <t>BT 6-18x40</t>
  </si>
  <si>
    <t>Prosport</t>
  </si>
  <si>
    <t>Vortex 4-12 x12</t>
  </si>
  <si>
    <t>Kida</t>
  </si>
  <si>
    <t>Adik</t>
  </si>
  <si>
    <t>AA Tx200 Mk3</t>
  </si>
  <si>
    <t>DOT 6-24x42</t>
  </si>
  <si>
    <t>Ryszard</t>
  </si>
  <si>
    <t>Krawczyk</t>
  </si>
  <si>
    <t>YOGI</t>
  </si>
  <si>
    <t>BE 3200</t>
  </si>
  <si>
    <t>Czarnowski</t>
  </si>
  <si>
    <t>unkas</t>
  </si>
  <si>
    <t>BurisTimberline</t>
  </si>
  <si>
    <t>Mirek</t>
  </si>
  <si>
    <t>Dąbrowski</t>
  </si>
  <si>
    <t>Old Hunter</t>
  </si>
  <si>
    <t>HW95</t>
  </si>
  <si>
    <t>PP</t>
  </si>
  <si>
    <t>Wolas</t>
  </si>
  <si>
    <t>Ranger 55S</t>
  </si>
  <si>
    <t>4-10-1932</t>
  </si>
  <si>
    <t>Kozieł</t>
  </si>
  <si>
    <t>swinka</t>
  </si>
  <si>
    <t>Hatsan 80</t>
  </si>
  <si>
    <t>Point Precision 3-9x40 AO</t>
  </si>
  <si>
    <t>Styrczula</t>
  </si>
  <si>
    <t>Stalker</t>
  </si>
  <si>
    <t>Crossman Remington</t>
  </si>
  <si>
    <t>DeltaOptical</t>
  </si>
  <si>
    <t>szymboj</t>
  </si>
  <si>
    <t>hw100</t>
  </si>
  <si>
    <t>efr</t>
  </si>
  <si>
    <t>Piroman 1998</t>
  </si>
  <si>
    <t>EV 2</t>
  </si>
  <si>
    <t>walther LG300</t>
  </si>
  <si>
    <t>Karina</t>
  </si>
  <si>
    <t>Arwena</t>
  </si>
  <si>
    <t>AA S400 Carbine</t>
  </si>
  <si>
    <t>Przemek</t>
  </si>
  <si>
    <t>cz200</t>
  </si>
  <si>
    <t>Gabriel</t>
  </si>
  <si>
    <t>Bartosz</t>
  </si>
  <si>
    <t>Łuczak</t>
  </si>
  <si>
    <t>Bartek DJC</t>
  </si>
  <si>
    <t>NS 10-50x60</t>
  </si>
  <si>
    <t>NSDS</t>
  </si>
  <si>
    <t>LG300</t>
  </si>
  <si>
    <t>Szybist</t>
  </si>
  <si>
    <t>DChavez</t>
  </si>
  <si>
    <t>Deben 10-50x56</t>
  </si>
  <si>
    <t>Roar</t>
  </si>
  <si>
    <t>Steyr LG 110</t>
  </si>
  <si>
    <t>willi</t>
  </si>
  <si>
    <t>AA EV II MK 3</t>
  </si>
  <si>
    <t>march 8-80</t>
  </si>
  <si>
    <t>Dylewski</t>
  </si>
  <si>
    <t>Kadzisław</t>
  </si>
  <si>
    <t>AirArms EV2 MKII</t>
  </si>
  <si>
    <t>Nikko Stirling Diamond 10-50x6</t>
  </si>
  <si>
    <t>MichalM</t>
  </si>
  <si>
    <t>BN 10-50x60</t>
  </si>
  <si>
    <t>Leupold lR/Prem. 20-50/50</t>
  </si>
  <si>
    <t>40</t>
  </si>
  <si>
    <t>49</t>
  </si>
  <si>
    <t>37</t>
  </si>
  <si>
    <r>
      <t xml:space="preserve">Puchar PFTA 
</t>
    </r>
    <r>
      <rPr>
        <b/>
        <sz val="18"/>
        <color indexed="8"/>
        <rFont val="Arial"/>
        <family val="2"/>
      </rPr>
      <t>V Beskidzki Zlot Strzelecki</t>
    </r>
    <r>
      <rPr>
        <b/>
        <sz val="24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>(7 lipca 2013)</t>
    </r>
  </si>
  <si>
    <t>Ranger</t>
  </si>
  <si>
    <t>brak danych</t>
  </si>
  <si>
    <t>EFR</t>
  </si>
  <si>
    <t>Hatsan</t>
  </si>
  <si>
    <t>Crossman</t>
  </si>
  <si>
    <t>2</t>
  </si>
  <si>
    <t>Point Precision</t>
  </si>
  <si>
    <t>Deben</t>
  </si>
  <si>
    <t>Nitrex</t>
  </si>
  <si>
    <t>Kaspa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</si>
</sst>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d/mm/yyyy"/>
  </numFmts>
  <fonts count="6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b/>
      <sz val="2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sz val="9"/>
      <color theme="0"/>
      <name val="Arial"/>
      <family val="2"/>
    </font>
    <font>
      <b/>
      <sz val="24"/>
      <color theme="1"/>
      <name val="Arial"/>
      <family val="2"/>
    </font>
    <font>
      <b/>
      <sz val="24"/>
      <color theme="5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 tint="0.2499800026416778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3" fillId="0" borderId="0">
      <alignment horizontal="center"/>
      <protection/>
    </xf>
    <xf numFmtId="0" fontId="43" fillId="0" borderId="0">
      <alignment horizontal="center" textRotation="90"/>
      <protection/>
    </xf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8" fillId="0" borderId="0">
      <alignment/>
      <protection/>
    </xf>
    <xf numFmtId="0" fontId="9" fillId="0" borderId="0">
      <alignment/>
      <protection/>
    </xf>
    <xf numFmtId="0" fontId="50" fillId="27" borderId="1" applyNumberFormat="0" applyAlignment="0" applyProtection="0"/>
    <xf numFmtId="9" fontId="38" fillId="0" borderId="0" applyFont="0" applyFill="0" applyBorder="0" applyAlignment="0" applyProtection="0"/>
    <xf numFmtId="0" fontId="51" fillId="0" borderId="0">
      <alignment/>
      <protection/>
    </xf>
    <xf numFmtId="165" fontId="51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8" fillId="31" borderId="9" applyNumberFormat="0" applyFon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58" fillId="0" borderId="0" xfId="0" applyNumberFormat="1" applyFont="1" applyAlignment="1">
      <alignment/>
    </xf>
    <xf numFmtId="164" fontId="58" fillId="0" borderId="0" xfId="0" applyNumberFormat="1" applyFont="1" applyBorder="1" applyAlignment="1">
      <alignment horizontal="center" vertical="center"/>
    </xf>
    <xf numFmtId="164" fontId="58" fillId="0" borderId="0" xfId="0" applyNumberFormat="1" applyFont="1" applyBorder="1" applyAlignment="1">
      <alignment horizontal="center" vertical="center" wrapText="1"/>
    </xf>
    <xf numFmtId="164" fontId="59" fillId="0" borderId="0" xfId="0" applyNumberFormat="1" applyFont="1" applyBorder="1" applyAlignment="1">
      <alignment horizontal="center" vertical="center"/>
    </xf>
    <xf numFmtId="164" fontId="58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5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57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58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90" shrinkToFit="1"/>
    </xf>
    <xf numFmtId="0" fontId="0" fillId="0" borderId="10" xfId="0" applyBorder="1" applyAlignment="1">
      <alignment shrinkToFi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57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58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58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 textRotation="90" wrapText="1"/>
    </xf>
    <xf numFmtId="164" fontId="58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 vertical="center" textRotation="90" wrapText="1"/>
    </xf>
    <xf numFmtId="164" fontId="58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 textRotation="90" wrapText="1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 shrinkToFit="1"/>
    </xf>
    <xf numFmtId="0" fontId="52" fillId="40" borderId="13" xfId="0" applyFont="1" applyFill="1" applyBorder="1" applyAlignment="1">
      <alignment horizontal="center"/>
    </xf>
    <xf numFmtId="1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41" borderId="13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shrinkToFi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60" fillId="0" borderId="0" xfId="0" applyFont="1" applyFill="1" applyBorder="1" applyAlignment="1">
      <alignment wrapText="1"/>
    </xf>
    <xf numFmtId="0" fontId="0" fillId="0" borderId="0" xfId="0" applyNumberForma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left"/>
    </xf>
    <xf numFmtId="0" fontId="0" fillId="42" borderId="0" xfId="0" applyFont="1" applyFill="1" applyAlignment="1">
      <alignment/>
    </xf>
    <xf numFmtId="0" fontId="57" fillId="42" borderId="0" xfId="0" applyFont="1" applyFill="1" applyAlignment="1">
      <alignment/>
    </xf>
    <xf numFmtId="0" fontId="61" fillId="0" borderId="0" xfId="0" applyFont="1" applyAlignment="1">
      <alignment horizontal="right"/>
    </xf>
    <xf numFmtId="164" fontId="6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2" fillId="0" borderId="0" xfId="0" applyFont="1" applyAlignment="1">
      <alignment horizontal="left"/>
    </xf>
    <xf numFmtId="164" fontId="64" fillId="43" borderId="0" xfId="0" applyNumberFormat="1" applyFont="1" applyFill="1" applyBorder="1" applyAlignment="1">
      <alignment horizontal="center" vertical="center"/>
    </xf>
    <xf numFmtId="164" fontId="65" fillId="44" borderId="10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10" fontId="57" fillId="33" borderId="10" xfId="0" applyNumberFormat="1" applyFont="1" applyFill="1" applyBorder="1" applyAlignment="1">
      <alignment horizontal="center" vertical="center" textRotation="90" wrapText="1"/>
    </xf>
    <xf numFmtId="0" fontId="52" fillId="40" borderId="13" xfId="0" applyFont="1" applyFill="1" applyBorder="1" applyAlignment="1">
      <alignment horizontal="center"/>
    </xf>
    <xf numFmtId="0" fontId="62" fillId="0" borderId="0" xfId="0" applyFont="1" applyAlignment="1">
      <alignment horizontal="left"/>
    </xf>
    <xf numFmtId="0" fontId="67" fillId="0" borderId="0" xfId="0" applyFont="1" applyAlignment="1">
      <alignment horizontal="center" wrapText="1"/>
    </xf>
    <xf numFmtId="0" fontId="67" fillId="0" borderId="0" xfId="0" applyFont="1" applyAlignment="1">
      <alignment horizontal="center"/>
    </xf>
    <xf numFmtId="1" fontId="0" fillId="0" borderId="0" xfId="0" applyNumberFormat="1" applyAlignment="1">
      <alignment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4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3.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3.25">
      <c r="A3" s="4"/>
      <c r="B3" s="88" t="s">
        <v>127</v>
      </c>
      <c r="C3" s="88"/>
      <c r="D3" s="30"/>
      <c r="E3" s="6"/>
      <c r="F3" s="6"/>
      <c r="G3" s="7"/>
      <c r="H3" s="6"/>
      <c r="I3" s="89" t="s">
        <v>17</v>
      </c>
      <c r="J3" s="8" t="s">
        <v>1</v>
      </c>
      <c r="K3" s="48">
        <v>21</v>
      </c>
      <c r="L3" s="50">
        <v>35</v>
      </c>
      <c r="M3" s="48">
        <v>26</v>
      </c>
      <c r="N3" s="50">
        <v>48</v>
      </c>
      <c r="O3" s="48">
        <v>50</v>
      </c>
      <c r="P3" s="50" t="s">
        <v>370</v>
      </c>
      <c r="Q3" s="48">
        <v>48</v>
      </c>
      <c r="R3" s="50">
        <v>21</v>
      </c>
      <c r="S3" s="48">
        <v>39</v>
      </c>
      <c r="T3" s="50">
        <v>27</v>
      </c>
      <c r="U3" s="56">
        <v>46</v>
      </c>
      <c r="V3" s="60">
        <v>31</v>
      </c>
      <c r="W3" s="56">
        <v>47</v>
      </c>
      <c r="X3" s="60">
        <v>13</v>
      </c>
      <c r="Y3" s="56">
        <v>12</v>
      </c>
      <c r="Z3" s="60">
        <v>10</v>
      </c>
      <c r="AA3" s="56">
        <v>31</v>
      </c>
      <c r="AB3" s="60">
        <v>27</v>
      </c>
      <c r="AC3" s="56">
        <v>45</v>
      </c>
      <c r="AD3" s="60">
        <v>30</v>
      </c>
      <c r="AE3" s="48">
        <v>23</v>
      </c>
      <c r="AF3" s="50">
        <v>25</v>
      </c>
      <c r="AG3" s="48">
        <v>13</v>
      </c>
      <c r="AH3" s="50">
        <v>29</v>
      </c>
      <c r="AI3" s="48">
        <v>20</v>
      </c>
      <c r="AJ3" s="50">
        <v>27</v>
      </c>
      <c r="AK3" s="48">
        <v>35</v>
      </c>
      <c r="AL3" s="50">
        <v>50</v>
      </c>
      <c r="AM3" s="48">
        <v>49</v>
      </c>
      <c r="AN3" s="50">
        <v>49</v>
      </c>
      <c r="AO3" s="56">
        <v>36.5</v>
      </c>
      <c r="AP3" s="60">
        <v>23</v>
      </c>
      <c r="AQ3" s="56">
        <v>23</v>
      </c>
      <c r="AR3" s="60">
        <v>27.5</v>
      </c>
      <c r="AS3" s="56">
        <v>22.5</v>
      </c>
      <c r="AT3" s="60">
        <v>8</v>
      </c>
      <c r="AU3" s="56">
        <v>28</v>
      </c>
      <c r="AV3" s="60">
        <v>8</v>
      </c>
      <c r="AW3" s="56">
        <v>35</v>
      </c>
      <c r="AX3" s="60">
        <v>20</v>
      </c>
    </row>
    <row r="4" spans="2:50" ht="28.5" customHeight="1">
      <c r="B4" s="9"/>
      <c r="C4" s="90" t="s">
        <v>372</v>
      </c>
      <c r="D4" s="90"/>
      <c r="E4" s="90"/>
      <c r="F4" s="10"/>
      <c r="G4" s="91" t="s">
        <v>2</v>
      </c>
      <c r="H4" s="11"/>
      <c r="I4" s="89"/>
      <c r="J4" s="3" t="s">
        <v>3</v>
      </c>
      <c r="K4" s="49">
        <v>40</v>
      </c>
      <c r="L4" s="51">
        <v>25</v>
      </c>
      <c r="M4" s="49">
        <v>20</v>
      </c>
      <c r="N4" s="51">
        <v>40</v>
      </c>
      <c r="O4" s="49">
        <v>40</v>
      </c>
      <c r="P4" s="51" t="s">
        <v>369</v>
      </c>
      <c r="Q4" s="49">
        <v>40</v>
      </c>
      <c r="R4" s="51">
        <v>15</v>
      </c>
      <c r="S4" s="49">
        <v>40</v>
      </c>
      <c r="T4" s="51">
        <v>40</v>
      </c>
      <c r="U4" s="57">
        <v>40</v>
      </c>
      <c r="V4" s="61">
        <v>40</v>
      </c>
      <c r="W4" s="57">
        <v>40</v>
      </c>
      <c r="X4" s="61">
        <v>40</v>
      </c>
      <c r="Y4" s="57">
        <v>15</v>
      </c>
      <c r="Z4" s="61">
        <v>20</v>
      </c>
      <c r="AA4" s="57">
        <v>25</v>
      </c>
      <c r="AB4" s="61">
        <v>20</v>
      </c>
      <c r="AC4" s="57">
        <v>40</v>
      </c>
      <c r="AD4" s="61">
        <v>40</v>
      </c>
      <c r="AE4" s="49">
        <v>15</v>
      </c>
      <c r="AF4" s="51">
        <v>25</v>
      </c>
      <c r="AG4" s="49">
        <v>15</v>
      </c>
      <c r="AH4" s="51">
        <v>25</v>
      </c>
      <c r="AI4" s="49">
        <v>15</v>
      </c>
      <c r="AJ4" s="51">
        <v>40</v>
      </c>
      <c r="AK4" s="49">
        <v>30</v>
      </c>
      <c r="AL4" s="51">
        <v>40</v>
      </c>
      <c r="AM4" s="49">
        <v>40</v>
      </c>
      <c r="AN4" s="51">
        <v>40</v>
      </c>
      <c r="AO4" s="57">
        <v>30</v>
      </c>
      <c r="AP4" s="61">
        <v>35</v>
      </c>
      <c r="AQ4" s="57">
        <v>15</v>
      </c>
      <c r="AR4" s="61">
        <v>40</v>
      </c>
      <c r="AS4" s="57">
        <v>15</v>
      </c>
      <c r="AT4" s="61">
        <v>20</v>
      </c>
      <c r="AU4" s="57">
        <v>40</v>
      </c>
      <c r="AV4" s="61">
        <v>20</v>
      </c>
      <c r="AW4" s="57">
        <v>25</v>
      </c>
      <c r="AX4" s="61">
        <v>15</v>
      </c>
    </row>
    <row r="5" spans="1:253" ht="60.75">
      <c r="A5" s="12"/>
      <c r="B5" s="13"/>
      <c r="C5" s="90"/>
      <c r="D5" s="90"/>
      <c r="E5" s="90"/>
      <c r="F5" s="14"/>
      <c r="G5" s="91"/>
      <c r="H5" s="15"/>
      <c r="I5" s="89"/>
      <c r="J5" s="16" t="s">
        <v>4</v>
      </c>
      <c r="K5" s="17" t="s">
        <v>89</v>
      </c>
      <c r="L5" s="17"/>
      <c r="M5" s="17"/>
      <c r="N5" s="17"/>
      <c r="O5" s="17"/>
      <c r="P5" s="17"/>
      <c r="Q5" s="17"/>
      <c r="R5" s="17"/>
      <c r="S5" s="17"/>
      <c r="T5" s="17" t="s">
        <v>88</v>
      </c>
      <c r="U5" s="17"/>
      <c r="V5" s="17" t="s">
        <v>89</v>
      </c>
      <c r="W5" s="17"/>
      <c r="X5" s="17" t="s">
        <v>88</v>
      </c>
      <c r="Y5" s="17"/>
      <c r="Z5" s="17"/>
      <c r="AA5" s="17"/>
      <c r="AB5" s="17"/>
      <c r="AC5" s="17"/>
      <c r="AD5" s="17" t="s">
        <v>88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 t="s">
        <v>89</v>
      </c>
      <c r="AQ5" s="17"/>
      <c r="AR5" s="17" t="s">
        <v>89</v>
      </c>
      <c r="AS5" s="17"/>
      <c r="AT5" s="17"/>
      <c r="AU5" s="17" t="s">
        <v>88</v>
      </c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91"/>
      <c r="H6" s="15"/>
      <c r="I6" s="89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3.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91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3.5">
      <c r="D8" s="28"/>
      <c r="U8" s="22"/>
      <c r="Z8" s="22"/>
      <c r="AO8" s="22"/>
      <c r="AT8" s="22"/>
    </row>
    <row r="9" spans="1:54" ht="13.5">
      <c r="A9" s="23">
        <v>1</v>
      </c>
      <c r="B9" s="23" t="s">
        <v>146</v>
      </c>
      <c r="C9" s="23" t="s">
        <v>193</v>
      </c>
      <c r="D9" s="32" t="s">
        <v>115</v>
      </c>
      <c r="E9" s="3" t="s">
        <v>45</v>
      </c>
      <c r="F9" s="24" t="s">
        <v>112</v>
      </c>
      <c r="G9" s="25">
        <f aca="true" t="shared" si="0" ref="G9:G26">I9/$I$27</f>
        <v>1</v>
      </c>
      <c r="H9" s="26"/>
      <c r="I9" s="26">
        <f aca="true" t="shared" si="1" ref="I9:I26">SUM(AY9:BB9)</f>
        <v>36</v>
      </c>
      <c r="J9" s="23"/>
      <c r="K9" s="54">
        <v>1</v>
      </c>
      <c r="L9" s="53">
        <v>1</v>
      </c>
      <c r="M9" s="54">
        <v>1</v>
      </c>
      <c r="N9" s="53">
        <v>1</v>
      </c>
      <c r="O9" s="54">
        <v>1</v>
      </c>
      <c r="P9" s="53">
        <v>1</v>
      </c>
      <c r="Q9" s="54">
        <v>1</v>
      </c>
      <c r="R9" s="53">
        <v>1</v>
      </c>
      <c r="S9" s="54">
        <v>1</v>
      </c>
      <c r="T9" s="53">
        <v>0</v>
      </c>
      <c r="U9" s="58">
        <v>1</v>
      </c>
      <c r="V9" s="63">
        <v>1</v>
      </c>
      <c r="W9" s="58">
        <v>1</v>
      </c>
      <c r="X9" s="63">
        <v>1</v>
      </c>
      <c r="Y9" s="58">
        <v>1</v>
      </c>
      <c r="Z9" s="63">
        <v>1</v>
      </c>
      <c r="AA9" s="58">
        <v>1</v>
      </c>
      <c r="AB9" s="63">
        <v>1</v>
      </c>
      <c r="AC9" s="58">
        <v>1</v>
      </c>
      <c r="AD9" s="63">
        <v>1</v>
      </c>
      <c r="AE9" s="54">
        <v>1</v>
      </c>
      <c r="AF9" s="53">
        <v>1</v>
      </c>
      <c r="AG9" s="54">
        <v>1</v>
      </c>
      <c r="AH9" s="53">
        <v>1</v>
      </c>
      <c r="AI9" s="54">
        <v>1</v>
      </c>
      <c r="AJ9" s="53">
        <v>1</v>
      </c>
      <c r="AK9" s="54">
        <v>1</v>
      </c>
      <c r="AL9" s="53">
        <v>1</v>
      </c>
      <c r="AM9" s="54">
        <v>1</v>
      </c>
      <c r="AN9" s="53">
        <v>0</v>
      </c>
      <c r="AO9" s="58">
        <v>1</v>
      </c>
      <c r="AP9" s="63">
        <v>1</v>
      </c>
      <c r="AQ9" s="58">
        <v>1</v>
      </c>
      <c r="AR9" s="63">
        <v>1</v>
      </c>
      <c r="AS9" s="58">
        <v>1</v>
      </c>
      <c r="AT9" s="63">
        <v>1</v>
      </c>
      <c r="AU9" s="58">
        <v>0</v>
      </c>
      <c r="AV9" s="63">
        <v>1</v>
      </c>
      <c r="AW9" s="58">
        <v>0</v>
      </c>
      <c r="AX9" s="63">
        <v>1</v>
      </c>
      <c r="AY9">
        <f aca="true" t="shared" si="2" ref="AY9:AY26">SUM(K9:T9)</f>
        <v>9</v>
      </c>
      <c r="AZ9">
        <f aca="true" t="shared" si="3" ref="AZ9:AZ26">SUM(U9:AD9)</f>
        <v>10</v>
      </c>
      <c r="BA9">
        <f aca="true" t="shared" si="4" ref="BA9:BA26">SUM(AE9:AN9)</f>
        <v>9</v>
      </c>
      <c r="BB9">
        <f aca="true" t="shared" si="5" ref="BB9:BB26">SUM(AO9:AX9)</f>
        <v>8</v>
      </c>
    </row>
    <row r="10" spans="1:54" ht="27">
      <c r="A10" s="23">
        <v>2</v>
      </c>
      <c r="B10" s="23" t="s">
        <v>348</v>
      </c>
      <c r="C10" s="23" t="s">
        <v>349</v>
      </c>
      <c r="D10" s="32" t="s">
        <v>350</v>
      </c>
      <c r="E10" s="3" t="s">
        <v>41</v>
      </c>
      <c r="F10" s="24" t="s">
        <v>351</v>
      </c>
      <c r="G10" s="25">
        <f t="shared" si="0"/>
        <v>0.9722222222222222</v>
      </c>
      <c r="H10" s="26" t="s">
        <v>133</v>
      </c>
      <c r="I10" s="23">
        <f t="shared" si="1"/>
        <v>35</v>
      </c>
      <c r="J10" s="23"/>
      <c r="K10" s="54">
        <v>1</v>
      </c>
      <c r="L10" s="53">
        <v>1</v>
      </c>
      <c r="M10" s="54">
        <v>1</v>
      </c>
      <c r="N10" s="53">
        <v>1</v>
      </c>
      <c r="O10" s="54">
        <v>1</v>
      </c>
      <c r="P10" s="53">
        <v>1</v>
      </c>
      <c r="Q10" s="54">
        <v>1</v>
      </c>
      <c r="R10" s="53">
        <v>1</v>
      </c>
      <c r="S10" s="54">
        <v>1</v>
      </c>
      <c r="T10" s="53">
        <v>0</v>
      </c>
      <c r="U10" s="58">
        <v>1</v>
      </c>
      <c r="V10" s="63">
        <v>0</v>
      </c>
      <c r="W10" s="58">
        <v>1</v>
      </c>
      <c r="X10" s="63">
        <v>1</v>
      </c>
      <c r="Y10" s="58">
        <v>1</v>
      </c>
      <c r="Z10" s="63">
        <v>1</v>
      </c>
      <c r="AA10" s="58">
        <v>1</v>
      </c>
      <c r="AB10" s="63">
        <v>1</v>
      </c>
      <c r="AC10" s="58">
        <v>1</v>
      </c>
      <c r="AD10" s="63">
        <v>0</v>
      </c>
      <c r="AE10" s="54">
        <v>1</v>
      </c>
      <c r="AF10" s="53">
        <v>1</v>
      </c>
      <c r="AG10" s="54">
        <v>1</v>
      </c>
      <c r="AH10" s="53">
        <v>1</v>
      </c>
      <c r="AI10" s="54">
        <v>1</v>
      </c>
      <c r="AJ10" s="53">
        <v>1</v>
      </c>
      <c r="AK10" s="54">
        <v>1</v>
      </c>
      <c r="AL10" s="53">
        <v>1</v>
      </c>
      <c r="AM10" s="54">
        <v>1</v>
      </c>
      <c r="AN10" s="53">
        <v>0</v>
      </c>
      <c r="AO10" s="58">
        <v>0</v>
      </c>
      <c r="AP10" s="63">
        <v>1</v>
      </c>
      <c r="AQ10" s="58">
        <v>1</v>
      </c>
      <c r="AR10" s="63">
        <v>1</v>
      </c>
      <c r="AS10" s="58">
        <v>1</v>
      </c>
      <c r="AT10" s="63">
        <v>1</v>
      </c>
      <c r="AU10" s="58">
        <v>1</v>
      </c>
      <c r="AV10" s="63">
        <v>1</v>
      </c>
      <c r="AW10" s="58">
        <v>1</v>
      </c>
      <c r="AX10" s="63">
        <v>1</v>
      </c>
      <c r="AY10">
        <f t="shared" si="2"/>
        <v>9</v>
      </c>
      <c r="AZ10">
        <f t="shared" si="3"/>
        <v>8</v>
      </c>
      <c r="BA10">
        <f t="shared" si="4"/>
        <v>9</v>
      </c>
      <c r="BB10">
        <f t="shared" si="5"/>
        <v>9</v>
      </c>
    </row>
    <row r="11" spans="1:54" ht="13.5">
      <c r="A11" s="23">
        <v>3</v>
      </c>
      <c r="B11" s="23" t="s">
        <v>145</v>
      </c>
      <c r="C11" s="23" t="s">
        <v>194</v>
      </c>
      <c r="D11" s="32" t="s">
        <v>116</v>
      </c>
      <c r="E11" s="3" t="s">
        <v>39</v>
      </c>
      <c r="F11" s="24" t="s">
        <v>352</v>
      </c>
      <c r="G11" s="25">
        <f t="shared" si="0"/>
        <v>0.9722222222222222</v>
      </c>
      <c r="H11" s="26" t="s">
        <v>133</v>
      </c>
      <c r="I11" s="23">
        <f t="shared" si="1"/>
        <v>35</v>
      </c>
      <c r="J11" s="23"/>
      <c r="K11" s="54">
        <v>1</v>
      </c>
      <c r="L11" s="53">
        <v>0</v>
      </c>
      <c r="M11" s="54">
        <v>1</v>
      </c>
      <c r="N11" s="53">
        <v>1</v>
      </c>
      <c r="O11" s="54">
        <v>0</v>
      </c>
      <c r="P11" s="53">
        <v>0</v>
      </c>
      <c r="Q11" s="54">
        <v>0</v>
      </c>
      <c r="R11" s="53">
        <v>1</v>
      </c>
      <c r="S11" s="54">
        <v>1</v>
      </c>
      <c r="T11" s="53">
        <v>1</v>
      </c>
      <c r="U11" s="58">
        <v>1</v>
      </c>
      <c r="V11" s="63">
        <v>1</v>
      </c>
      <c r="W11" s="58">
        <v>1</v>
      </c>
      <c r="X11" s="63">
        <v>1</v>
      </c>
      <c r="Y11" s="58">
        <v>1</v>
      </c>
      <c r="Z11" s="63">
        <v>1</v>
      </c>
      <c r="AA11" s="58">
        <v>1</v>
      </c>
      <c r="AB11" s="63">
        <v>1</v>
      </c>
      <c r="AC11" s="58">
        <v>1</v>
      </c>
      <c r="AD11" s="63">
        <v>0</v>
      </c>
      <c r="AE11" s="54">
        <v>1</v>
      </c>
      <c r="AF11" s="53">
        <v>1</v>
      </c>
      <c r="AG11" s="54">
        <v>1</v>
      </c>
      <c r="AH11" s="53">
        <v>1</v>
      </c>
      <c r="AI11" s="54">
        <v>1</v>
      </c>
      <c r="AJ11" s="53">
        <v>1</v>
      </c>
      <c r="AK11" s="54">
        <v>1</v>
      </c>
      <c r="AL11" s="53">
        <v>1</v>
      </c>
      <c r="AM11" s="54">
        <v>1</v>
      </c>
      <c r="AN11" s="53">
        <v>1</v>
      </c>
      <c r="AO11" s="58">
        <v>1</v>
      </c>
      <c r="AP11" s="63">
        <v>1</v>
      </c>
      <c r="AQ11" s="58">
        <v>1</v>
      </c>
      <c r="AR11" s="63">
        <v>1</v>
      </c>
      <c r="AS11" s="58">
        <v>1</v>
      </c>
      <c r="AT11" s="63">
        <v>1</v>
      </c>
      <c r="AU11" s="58">
        <v>1</v>
      </c>
      <c r="AV11" s="63">
        <v>1</v>
      </c>
      <c r="AW11" s="58">
        <v>1</v>
      </c>
      <c r="AX11" s="63">
        <v>1</v>
      </c>
      <c r="AY11">
        <f t="shared" si="2"/>
        <v>6</v>
      </c>
      <c r="AZ11">
        <f t="shared" si="3"/>
        <v>9</v>
      </c>
      <c r="BA11">
        <f t="shared" si="4"/>
        <v>10</v>
      </c>
      <c r="BB11">
        <f t="shared" si="5"/>
        <v>10</v>
      </c>
    </row>
    <row r="12" spans="1:54" ht="13.5">
      <c r="A12" s="23">
        <v>4</v>
      </c>
      <c r="B12" s="39" t="s">
        <v>169</v>
      </c>
      <c r="C12" s="23" t="s">
        <v>195</v>
      </c>
      <c r="D12" s="32" t="s">
        <v>117</v>
      </c>
      <c r="E12" s="3" t="s">
        <v>118</v>
      </c>
      <c r="F12" s="24" t="s">
        <v>119</v>
      </c>
      <c r="G12" s="25">
        <f t="shared" si="0"/>
        <v>0.9722222222222222</v>
      </c>
      <c r="H12" s="26" t="s">
        <v>133</v>
      </c>
      <c r="I12" s="23">
        <f t="shared" si="1"/>
        <v>35</v>
      </c>
      <c r="J12" s="23"/>
      <c r="K12" s="54">
        <v>1</v>
      </c>
      <c r="L12" s="53">
        <v>1</v>
      </c>
      <c r="M12" s="54">
        <v>1</v>
      </c>
      <c r="N12" s="53">
        <v>1</v>
      </c>
      <c r="O12" s="54">
        <v>1</v>
      </c>
      <c r="P12" s="53">
        <v>1</v>
      </c>
      <c r="Q12" s="54">
        <v>1</v>
      </c>
      <c r="R12" s="53">
        <v>1</v>
      </c>
      <c r="S12" s="54">
        <v>0</v>
      </c>
      <c r="T12" s="53">
        <v>1</v>
      </c>
      <c r="U12" s="58">
        <v>1</v>
      </c>
      <c r="V12" s="63">
        <v>1</v>
      </c>
      <c r="W12" s="58">
        <v>0</v>
      </c>
      <c r="X12" s="63">
        <v>1</v>
      </c>
      <c r="Y12" s="58">
        <v>1</v>
      </c>
      <c r="Z12" s="63">
        <v>1</v>
      </c>
      <c r="AA12" s="58">
        <v>1</v>
      </c>
      <c r="AB12" s="63">
        <v>1</v>
      </c>
      <c r="AC12" s="58">
        <v>1</v>
      </c>
      <c r="AD12" s="63">
        <v>0</v>
      </c>
      <c r="AE12" s="54">
        <v>1</v>
      </c>
      <c r="AF12" s="53">
        <v>1</v>
      </c>
      <c r="AG12" s="54">
        <v>1</v>
      </c>
      <c r="AH12" s="53">
        <v>1</v>
      </c>
      <c r="AI12" s="54">
        <v>1</v>
      </c>
      <c r="AJ12" s="53">
        <v>1</v>
      </c>
      <c r="AK12" s="54">
        <v>1</v>
      </c>
      <c r="AL12" s="53">
        <v>1</v>
      </c>
      <c r="AM12" s="54">
        <v>1</v>
      </c>
      <c r="AN12" s="53">
        <v>1</v>
      </c>
      <c r="AO12" s="58">
        <v>0</v>
      </c>
      <c r="AP12" s="63">
        <v>1</v>
      </c>
      <c r="AQ12" s="58">
        <v>0</v>
      </c>
      <c r="AR12" s="63">
        <v>1</v>
      </c>
      <c r="AS12" s="58">
        <v>1</v>
      </c>
      <c r="AT12" s="63">
        <v>1</v>
      </c>
      <c r="AU12" s="58">
        <v>1</v>
      </c>
      <c r="AV12" s="63">
        <v>1</v>
      </c>
      <c r="AW12" s="58">
        <v>1</v>
      </c>
      <c r="AX12" s="63">
        <v>1</v>
      </c>
      <c r="AY12">
        <f t="shared" si="2"/>
        <v>9</v>
      </c>
      <c r="AZ12">
        <f t="shared" si="3"/>
        <v>8</v>
      </c>
      <c r="BA12">
        <f t="shared" si="4"/>
        <v>10</v>
      </c>
      <c r="BB12">
        <f t="shared" si="5"/>
        <v>8</v>
      </c>
    </row>
    <row r="13" spans="1:54" ht="13.5">
      <c r="A13" s="23">
        <v>5</v>
      </c>
      <c r="B13" s="23" t="s">
        <v>158</v>
      </c>
      <c r="C13" s="23" t="s">
        <v>198</v>
      </c>
      <c r="D13" s="32" t="s">
        <v>124</v>
      </c>
      <c r="E13" s="3" t="s">
        <v>353</v>
      </c>
      <c r="F13" s="24" t="s">
        <v>103</v>
      </c>
      <c r="G13" s="25">
        <f t="shared" si="0"/>
        <v>0.9444444444444444</v>
      </c>
      <c r="H13" s="26"/>
      <c r="I13" s="23">
        <f t="shared" si="1"/>
        <v>34</v>
      </c>
      <c r="J13" s="23"/>
      <c r="K13" s="54">
        <v>0</v>
      </c>
      <c r="L13" s="53">
        <v>1</v>
      </c>
      <c r="M13" s="54">
        <v>1</v>
      </c>
      <c r="N13" s="53">
        <v>0</v>
      </c>
      <c r="O13" s="54">
        <v>1</v>
      </c>
      <c r="P13" s="53">
        <v>1</v>
      </c>
      <c r="Q13" s="54">
        <v>1</v>
      </c>
      <c r="R13" s="53">
        <v>1</v>
      </c>
      <c r="S13" s="54">
        <v>1</v>
      </c>
      <c r="T13" s="53">
        <v>1</v>
      </c>
      <c r="U13" s="58">
        <v>1</v>
      </c>
      <c r="V13" s="63">
        <v>1</v>
      </c>
      <c r="W13" s="58">
        <v>0</v>
      </c>
      <c r="X13" s="63">
        <v>0</v>
      </c>
      <c r="Y13" s="58">
        <v>1</v>
      </c>
      <c r="Z13" s="63">
        <v>1</v>
      </c>
      <c r="AA13" s="58">
        <v>1</v>
      </c>
      <c r="AB13" s="63">
        <v>1</v>
      </c>
      <c r="AC13" s="58">
        <v>1</v>
      </c>
      <c r="AD13" s="63">
        <v>0</v>
      </c>
      <c r="AE13" s="54">
        <v>1</v>
      </c>
      <c r="AF13" s="53">
        <v>1</v>
      </c>
      <c r="AG13" s="54">
        <v>1</v>
      </c>
      <c r="AH13" s="53">
        <v>1</v>
      </c>
      <c r="AI13" s="54">
        <v>1</v>
      </c>
      <c r="AJ13" s="53">
        <v>1</v>
      </c>
      <c r="AK13" s="54">
        <v>1</v>
      </c>
      <c r="AL13" s="53">
        <v>1</v>
      </c>
      <c r="AM13" s="54">
        <v>1</v>
      </c>
      <c r="AN13" s="53">
        <v>1</v>
      </c>
      <c r="AO13" s="58">
        <v>1</v>
      </c>
      <c r="AP13" s="63">
        <v>1</v>
      </c>
      <c r="AQ13" s="58">
        <v>1</v>
      </c>
      <c r="AR13" s="63">
        <v>1</v>
      </c>
      <c r="AS13" s="58">
        <v>1</v>
      </c>
      <c r="AT13" s="63">
        <v>1</v>
      </c>
      <c r="AU13" s="58">
        <v>0</v>
      </c>
      <c r="AV13" s="63">
        <v>1</v>
      </c>
      <c r="AW13" s="58">
        <v>1</v>
      </c>
      <c r="AX13" s="63">
        <v>1</v>
      </c>
      <c r="AY13">
        <f t="shared" si="2"/>
        <v>8</v>
      </c>
      <c r="AZ13">
        <f t="shared" si="3"/>
        <v>7</v>
      </c>
      <c r="BA13">
        <f t="shared" si="4"/>
        <v>10</v>
      </c>
      <c r="BB13">
        <f t="shared" si="5"/>
        <v>9</v>
      </c>
    </row>
    <row r="14" spans="1:54" ht="13.5">
      <c r="A14" s="23">
        <v>6</v>
      </c>
      <c r="B14" s="23" t="s">
        <v>165</v>
      </c>
      <c r="C14" s="23" t="s">
        <v>94</v>
      </c>
      <c r="D14" s="32" t="s">
        <v>121</v>
      </c>
      <c r="E14" s="3" t="s">
        <v>122</v>
      </c>
      <c r="F14" s="24" t="s">
        <v>112</v>
      </c>
      <c r="G14" s="25">
        <f t="shared" si="0"/>
        <v>0.9166666666666666</v>
      </c>
      <c r="H14" s="26"/>
      <c r="I14" s="23">
        <f t="shared" si="1"/>
        <v>33</v>
      </c>
      <c r="J14" s="23"/>
      <c r="K14" s="54">
        <v>1</v>
      </c>
      <c r="L14" s="53">
        <v>1</v>
      </c>
      <c r="M14" s="54">
        <v>1</v>
      </c>
      <c r="N14" s="53">
        <v>1</v>
      </c>
      <c r="O14" s="54">
        <v>0</v>
      </c>
      <c r="P14" s="53">
        <v>1</v>
      </c>
      <c r="Q14" s="54">
        <v>1</v>
      </c>
      <c r="R14" s="53">
        <v>1</v>
      </c>
      <c r="S14" s="54">
        <v>0</v>
      </c>
      <c r="T14" s="53">
        <v>1</v>
      </c>
      <c r="U14" s="58">
        <v>1</v>
      </c>
      <c r="V14" s="63">
        <v>0</v>
      </c>
      <c r="W14" s="58">
        <v>1</v>
      </c>
      <c r="X14" s="63">
        <v>1</v>
      </c>
      <c r="Y14" s="58">
        <v>1</v>
      </c>
      <c r="Z14" s="63">
        <v>1</v>
      </c>
      <c r="AA14" s="58">
        <v>0</v>
      </c>
      <c r="AB14" s="63">
        <v>1</v>
      </c>
      <c r="AC14" s="58">
        <v>0</v>
      </c>
      <c r="AD14" s="63">
        <v>0</v>
      </c>
      <c r="AE14" s="54">
        <v>1</v>
      </c>
      <c r="AF14" s="53">
        <v>1</v>
      </c>
      <c r="AG14" s="54">
        <v>1</v>
      </c>
      <c r="AH14" s="53">
        <v>1</v>
      </c>
      <c r="AI14" s="54">
        <v>1</v>
      </c>
      <c r="AJ14" s="53">
        <v>1</v>
      </c>
      <c r="AK14" s="54">
        <v>1</v>
      </c>
      <c r="AL14" s="53">
        <v>1</v>
      </c>
      <c r="AM14" s="54">
        <v>1</v>
      </c>
      <c r="AN14" s="53">
        <v>1</v>
      </c>
      <c r="AO14" s="58">
        <v>1</v>
      </c>
      <c r="AP14" s="63">
        <v>1</v>
      </c>
      <c r="AQ14" s="58">
        <v>1</v>
      </c>
      <c r="AR14" s="63">
        <v>1</v>
      </c>
      <c r="AS14" s="58">
        <v>1</v>
      </c>
      <c r="AT14" s="63">
        <v>1</v>
      </c>
      <c r="AU14" s="58">
        <v>0</v>
      </c>
      <c r="AV14" s="63">
        <v>1</v>
      </c>
      <c r="AW14" s="58">
        <v>1</v>
      </c>
      <c r="AX14" s="63">
        <v>1</v>
      </c>
      <c r="AY14">
        <f t="shared" si="2"/>
        <v>8</v>
      </c>
      <c r="AZ14">
        <f t="shared" si="3"/>
        <v>6</v>
      </c>
      <c r="BA14">
        <f t="shared" si="4"/>
        <v>10</v>
      </c>
      <c r="BB14">
        <f t="shared" si="5"/>
        <v>9</v>
      </c>
    </row>
    <row r="15" spans="1:54" ht="13.5">
      <c r="A15" s="23">
        <v>7</v>
      </c>
      <c r="B15" s="23" t="s">
        <v>186</v>
      </c>
      <c r="C15" s="23" t="s">
        <v>187</v>
      </c>
      <c r="D15" s="32" t="s">
        <v>109</v>
      </c>
      <c r="E15" s="23" t="s">
        <v>30</v>
      </c>
      <c r="F15" s="3" t="s">
        <v>110</v>
      </c>
      <c r="G15" s="25">
        <f t="shared" si="0"/>
        <v>0.8611111111111112</v>
      </c>
      <c r="H15" s="26" t="s">
        <v>132</v>
      </c>
      <c r="I15" s="23">
        <f t="shared" si="1"/>
        <v>31</v>
      </c>
      <c r="J15" s="23"/>
      <c r="K15" s="54">
        <v>1</v>
      </c>
      <c r="L15" s="53">
        <v>1</v>
      </c>
      <c r="M15" s="54">
        <v>1</v>
      </c>
      <c r="N15" s="53">
        <v>0</v>
      </c>
      <c r="O15" s="54">
        <v>1</v>
      </c>
      <c r="P15" s="53">
        <v>1</v>
      </c>
      <c r="Q15" s="54">
        <v>1</v>
      </c>
      <c r="R15" s="53">
        <v>1</v>
      </c>
      <c r="S15" s="54">
        <v>1</v>
      </c>
      <c r="T15" s="53">
        <v>1</v>
      </c>
      <c r="U15" s="58">
        <v>1</v>
      </c>
      <c r="V15" s="63">
        <v>1</v>
      </c>
      <c r="W15" s="58">
        <v>0</v>
      </c>
      <c r="X15" s="63">
        <v>0</v>
      </c>
      <c r="Y15" s="58">
        <v>1</v>
      </c>
      <c r="Z15" s="63">
        <v>1</v>
      </c>
      <c r="AA15" s="58">
        <v>0</v>
      </c>
      <c r="AB15" s="63">
        <v>0</v>
      </c>
      <c r="AC15" s="58">
        <v>0</v>
      </c>
      <c r="AD15" s="63">
        <v>0</v>
      </c>
      <c r="AE15" s="54">
        <v>1</v>
      </c>
      <c r="AF15" s="53">
        <v>1</v>
      </c>
      <c r="AG15" s="54">
        <v>1</v>
      </c>
      <c r="AH15" s="53">
        <v>1</v>
      </c>
      <c r="AI15" s="54">
        <v>1</v>
      </c>
      <c r="AJ15" s="53">
        <v>1</v>
      </c>
      <c r="AK15" s="54">
        <v>1</v>
      </c>
      <c r="AL15" s="53">
        <v>1</v>
      </c>
      <c r="AM15" s="54">
        <v>0</v>
      </c>
      <c r="AN15" s="53">
        <v>1</v>
      </c>
      <c r="AO15" s="58">
        <v>1</v>
      </c>
      <c r="AP15" s="63">
        <v>1</v>
      </c>
      <c r="AQ15" s="58">
        <v>1</v>
      </c>
      <c r="AR15" s="63">
        <v>1</v>
      </c>
      <c r="AS15" s="58">
        <v>1</v>
      </c>
      <c r="AT15" s="63">
        <v>1</v>
      </c>
      <c r="AU15" s="58">
        <v>0</v>
      </c>
      <c r="AV15" s="63">
        <v>1</v>
      </c>
      <c r="AW15" s="58">
        <v>1</v>
      </c>
      <c r="AX15" s="63">
        <v>1</v>
      </c>
      <c r="AY15">
        <f t="shared" si="2"/>
        <v>9</v>
      </c>
      <c r="AZ15">
        <f t="shared" si="3"/>
        <v>4</v>
      </c>
      <c r="BA15">
        <f t="shared" si="4"/>
        <v>9</v>
      </c>
      <c r="BB15">
        <f t="shared" si="5"/>
        <v>9</v>
      </c>
    </row>
    <row r="16" spans="1:54" ht="27">
      <c r="A16" s="23">
        <v>8</v>
      </c>
      <c r="B16" s="23" t="s">
        <v>169</v>
      </c>
      <c r="C16" s="23" t="s">
        <v>354</v>
      </c>
      <c r="D16" s="32" t="s">
        <v>355</v>
      </c>
      <c r="E16" s="3" t="s">
        <v>41</v>
      </c>
      <c r="F16" s="24" t="s">
        <v>356</v>
      </c>
      <c r="G16" s="25">
        <f t="shared" si="0"/>
        <v>0.8611111111111112</v>
      </c>
      <c r="H16" s="26" t="s">
        <v>132</v>
      </c>
      <c r="I16" s="23">
        <f t="shared" si="1"/>
        <v>31</v>
      </c>
      <c r="J16" s="23"/>
      <c r="K16" s="54">
        <v>0</v>
      </c>
      <c r="L16" s="53">
        <v>1</v>
      </c>
      <c r="M16" s="54">
        <v>1</v>
      </c>
      <c r="N16" s="53">
        <v>1</v>
      </c>
      <c r="O16" s="54">
        <v>1</v>
      </c>
      <c r="P16" s="53">
        <v>1</v>
      </c>
      <c r="Q16" s="54">
        <v>1</v>
      </c>
      <c r="R16" s="53">
        <v>1</v>
      </c>
      <c r="S16" s="54">
        <v>1</v>
      </c>
      <c r="T16" s="53">
        <v>0</v>
      </c>
      <c r="U16" s="58">
        <v>1</v>
      </c>
      <c r="V16" s="63">
        <v>1</v>
      </c>
      <c r="W16" s="58">
        <v>1</v>
      </c>
      <c r="X16" s="63">
        <v>0</v>
      </c>
      <c r="Y16" s="58">
        <v>1</v>
      </c>
      <c r="Z16" s="63">
        <v>1</v>
      </c>
      <c r="AA16" s="58">
        <v>1</v>
      </c>
      <c r="AB16" s="63">
        <v>1</v>
      </c>
      <c r="AC16" s="58">
        <v>1</v>
      </c>
      <c r="AD16" s="63">
        <v>1</v>
      </c>
      <c r="AE16" s="54">
        <v>0</v>
      </c>
      <c r="AF16" s="53">
        <v>1</v>
      </c>
      <c r="AG16" s="54">
        <v>1</v>
      </c>
      <c r="AH16" s="53">
        <v>1</v>
      </c>
      <c r="AI16" s="54">
        <v>1</v>
      </c>
      <c r="AJ16" s="53">
        <v>1</v>
      </c>
      <c r="AK16" s="54">
        <v>1</v>
      </c>
      <c r="AL16" s="53">
        <v>0</v>
      </c>
      <c r="AM16" s="54">
        <v>1</v>
      </c>
      <c r="AN16" s="53">
        <v>1</v>
      </c>
      <c r="AO16" s="58">
        <v>1</v>
      </c>
      <c r="AP16" s="63">
        <v>0</v>
      </c>
      <c r="AQ16" s="58">
        <v>0</v>
      </c>
      <c r="AR16" s="63">
        <v>1</v>
      </c>
      <c r="AS16" s="58">
        <v>1</v>
      </c>
      <c r="AT16" s="63">
        <v>1</v>
      </c>
      <c r="AU16" s="58">
        <v>0</v>
      </c>
      <c r="AV16" s="63">
        <v>1</v>
      </c>
      <c r="AW16" s="58">
        <v>1</v>
      </c>
      <c r="AX16" s="63">
        <v>0</v>
      </c>
      <c r="AY16">
        <f t="shared" si="2"/>
        <v>8</v>
      </c>
      <c r="AZ16">
        <f t="shared" si="3"/>
        <v>9</v>
      </c>
      <c r="BA16">
        <f t="shared" si="4"/>
        <v>8</v>
      </c>
      <c r="BB16">
        <f t="shared" si="5"/>
        <v>6</v>
      </c>
    </row>
    <row r="17" spans="1:54" ht="13.5">
      <c r="A17" s="23">
        <v>9</v>
      </c>
      <c r="B17" s="35" t="s">
        <v>184</v>
      </c>
      <c r="C17" s="35" t="s">
        <v>185</v>
      </c>
      <c r="D17" s="36" t="s">
        <v>357</v>
      </c>
      <c r="E17" s="33" t="s">
        <v>358</v>
      </c>
      <c r="F17" s="34" t="s">
        <v>108</v>
      </c>
      <c r="G17" s="25">
        <f t="shared" si="0"/>
        <v>0.8333333333333334</v>
      </c>
      <c r="H17" s="26"/>
      <c r="I17" s="23">
        <f t="shared" si="1"/>
        <v>30</v>
      </c>
      <c r="J17" s="23"/>
      <c r="K17" s="54">
        <v>1</v>
      </c>
      <c r="L17" s="53">
        <v>0</v>
      </c>
      <c r="M17" s="54">
        <v>1</v>
      </c>
      <c r="N17" s="53">
        <v>1</v>
      </c>
      <c r="O17" s="54">
        <v>1</v>
      </c>
      <c r="P17" s="53">
        <v>0</v>
      </c>
      <c r="Q17" s="54">
        <v>1</v>
      </c>
      <c r="R17" s="53">
        <v>1</v>
      </c>
      <c r="S17" s="54">
        <v>1</v>
      </c>
      <c r="T17" s="53">
        <v>0</v>
      </c>
      <c r="U17" s="58">
        <v>1</v>
      </c>
      <c r="V17" s="63">
        <v>1</v>
      </c>
      <c r="W17" s="58">
        <v>0</v>
      </c>
      <c r="X17" s="63">
        <v>1</v>
      </c>
      <c r="Y17" s="58">
        <v>1</v>
      </c>
      <c r="Z17" s="63">
        <v>1</v>
      </c>
      <c r="AA17" s="58">
        <v>1</v>
      </c>
      <c r="AB17" s="63">
        <v>1</v>
      </c>
      <c r="AC17" s="58">
        <v>1</v>
      </c>
      <c r="AD17" s="63">
        <v>0</v>
      </c>
      <c r="AE17" s="54">
        <v>1</v>
      </c>
      <c r="AF17" s="53">
        <v>1</v>
      </c>
      <c r="AG17" s="54">
        <v>1</v>
      </c>
      <c r="AH17" s="53">
        <v>1</v>
      </c>
      <c r="AI17" s="54">
        <v>1</v>
      </c>
      <c r="AJ17" s="53">
        <v>1</v>
      </c>
      <c r="AK17" s="54">
        <v>1</v>
      </c>
      <c r="AL17" s="53">
        <v>1</v>
      </c>
      <c r="AM17" s="54">
        <v>0</v>
      </c>
      <c r="AN17" s="53">
        <v>0</v>
      </c>
      <c r="AO17" s="58">
        <v>1</v>
      </c>
      <c r="AP17" s="63">
        <v>1</v>
      </c>
      <c r="AQ17" s="58">
        <v>0</v>
      </c>
      <c r="AR17" s="63">
        <v>1</v>
      </c>
      <c r="AS17" s="58">
        <v>1</v>
      </c>
      <c r="AT17" s="63">
        <v>1</v>
      </c>
      <c r="AU17" s="58">
        <v>0</v>
      </c>
      <c r="AV17" s="63">
        <v>1</v>
      </c>
      <c r="AW17" s="58">
        <v>0</v>
      </c>
      <c r="AX17" s="63">
        <v>1</v>
      </c>
      <c r="AY17">
        <f t="shared" si="2"/>
        <v>7</v>
      </c>
      <c r="AZ17">
        <f t="shared" si="3"/>
        <v>8</v>
      </c>
      <c r="BA17">
        <f t="shared" si="4"/>
        <v>8</v>
      </c>
      <c r="BB17">
        <f t="shared" si="5"/>
        <v>7</v>
      </c>
    </row>
    <row r="18" spans="1:54" ht="13.5">
      <c r="A18" s="23">
        <v>10</v>
      </c>
      <c r="B18" s="23" t="s">
        <v>190</v>
      </c>
      <c r="C18" s="23" t="s">
        <v>191</v>
      </c>
      <c r="D18" s="32" t="s">
        <v>113</v>
      </c>
      <c r="E18" s="3" t="s">
        <v>28</v>
      </c>
      <c r="F18" s="24" t="s">
        <v>114</v>
      </c>
      <c r="G18" s="25">
        <f t="shared" si="0"/>
        <v>0.8055555555555556</v>
      </c>
      <c r="H18" s="26" t="s">
        <v>132</v>
      </c>
      <c r="I18" s="23">
        <f t="shared" si="1"/>
        <v>29</v>
      </c>
      <c r="J18" s="23"/>
      <c r="K18" s="54">
        <v>1</v>
      </c>
      <c r="L18" s="53">
        <v>1</v>
      </c>
      <c r="M18" s="54">
        <v>0</v>
      </c>
      <c r="N18" s="53">
        <v>1</v>
      </c>
      <c r="O18" s="54">
        <v>1</v>
      </c>
      <c r="P18" s="53">
        <v>0</v>
      </c>
      <c r="Q18" s="54">
        <v>1</v>
      </c>
      <c r="R18" s="53">
        <v>0</v>
      </c>
      <c r="S18" s="54">
        <v>1</v>
      </c>
      <c r="T18" s="53">
        <v>0</v>
      </c>
      <c r="U18" s="58">
        <v>1</v>
      </c>
      <c r="V18" s="63">
        <v>1</v>
      </c>
      <c r="W18" s="58">
        <v>0</v>
      </c>
      <c r="X18" s="63">
        <v>1</v>
      </c>
      <c r="Y18" s="58">
        <v>1</v>
      </c>
      <c r="Z18" s="63">
        <v>1</v>
      </c>
      <c r="AA18" s="58">
        <v>1</v>
      </c>
      <c r="AB18" s="63">
        <v>1</v>
      </c>
      <c r="AC18" s="58">
        <v>0</v>
      </c>
      <c r="AD18" s="63">
        <v>0</v>
      </c>
      <c r="AE18" s="54">
        <v>0</v>
      </c>
      <c r="AF18" s="53">
        <v>0</v>
      </c>
      <c r="AG18" s="54">
        <v>1</v>
      </c>
      <c r="AH18" s="53">
        <v>1</v>
      </c>
      <c r="AI18" s="54">
        <v>1</v>
      </c>
      <c r="AJ18" s="53">
        <v>1</v>
      </c>
      <c r="AK18" s="54">
        <v>1</v>
      </c>
      <c r="AL18" s="53">
        <v>1</v>
      </c>
      <c r="AM18" s="54">
        <v>0</v>
      </c>
      <c r="AN18" s="53">
        <v>1</v>
      </c>
      <c r="AO18" s="58">
        <v>1</v>
      </c>
      <c r="AP18" s="63">
        <v>1</v>
      </c>
      <c r="AQ18" s="58">
        <v>1</v>
      </c>
      <c r="AR18" s="63">
        <v>1</v>
      </c>
      <c r="AS18" s="58">
        <v>1</v>
      </c>
      <c r="AT18" s="63">
        <v>1</v>
      </c>
      <c r="AU18" s="58">
        <v>1</v>
      </c>
      <c r="AV18" s="63">
        <v>1</v>
      </c>
      <c r="AW18" s="58">
        <v>0</v>
      </c>
      <c r="AX18" s="63">
        <v>1</v>
      </c>
      <c r="AY18">
        <f t="shared" si="2"/>
        <v>6</v>
      </c>
      <c r="AZ18">
        <f t="shared" si="3"/>
        <v>7</v>
      </c>
      <c r="BA18">
        <f t="shared" si="4"/>
        <v>7</v>
      </c>
      <c r="BB18">
        <f t="shared" si="5"/>
        <v>9</v>
      </c>
    </row>
    <row r="19" spans="1:54" ht="13.5">
      <c r="A19" s="23">
        <v>11</v>
      </c>
      <c r="B19" s="23" t="s">
        <v>173</v>
      </c>
      <c r="C19" s="23" t="s">
        <v>147</v>
      </c>
      <c r="D19" s="32" t="s">
        <v>120</v>
      </c>
      <c r="E19" s="3" t="s">
        <v>57</v>
      </c>
      <c r="F19" s="24" t="s">
        <v>112</v>
      </c>
      <c r="G19" s="25">
        <f t="shared" si="0"/>
        <v>0.8055555555555556</v>
      </c>
      <c r="H19" s="26" t="s">
        <v>132</v>
      </c>
      <c r="I19" s="23">
        <f t="shared" si="1"/>
        <v>29</v>
      </c>
      <c r="J19" s="23"/>
      <c r="K19" s="54">
        <v>1</v>
      </c>
      <c r="L19" s="53">
        <v>0</v>
      </c>
      <c r="M19" s="54">
        <v>0</v>
      </c>
      <c r="N19" s="53">
        <v>1</v>
      </c>
      <c r="O19" s="54">
        <v>0</v>
      </c>
      <c r="P19" s="53">
        <v>1</v>
      </c>
      <c r="Q19" s="54">
        <v>0</v>
      </c>
      <c r="R19" s="53">
        <v>0</v>
      </c>
      <c r="S19" s="54">
        <v>1</v>
      </c>
      <c r="T19" s="53">
        <v>0</v>
      </c>
      <c r="U19" s="58">
        <v>1</v>
      </c>
      <c r="V19" s="63">
        <v>1</v>
      </c>
      <c r="W19" s="58">
        <v>1</v>
      </c>
      <c r="X19" s="63">
        <v>1</v>
      </c>
      <c r="Y19" s="58">
        <v>1</v>
      </c>
      <c r="Z19" s="63">
        <v>1</v>
      </c>
      <c r="AA19" s="58">
        <v>0</v>
      </c>
      <c r="AB19" s="63">
        <v>1</v>
      </c>
      <c r="AC19" s="58">
        <v>1</v>
      </c>
      <c r="AD19" s="63">
        <v>1</v>
      </c>
      <c r="AE19" s="54">
        <v>0</v>
      </c>
      <c r="AF19" s="53">
        <v>1</v>
      </c>
      <c r="AG19" s="54">
        <v>1</v>
      </c>
      <c r="AH19" s="53">
        <v>1</v>
      </c>
      <c r="AI19" s="54">
        <v>1</v>
      </c>
      <c r="AJ19" s="53">
        <v>1</v>
      </c>
      <c r="AK19" s="54">
        <v>1</v>
      </c>
      <c r="AL19" s="53">
        <v>0</v>
      </c>
      <c r="AM19" s="54">
        <v>1</v>
      </c>
      <c r="AN19" s="53">
        <v>1</v>
      </c>
      <c r="AO19" s="58">
        <v>1</v>
      </c>
      <c r="AP19" s="63">
        <v>1</v>
      </c>
      <c r="AQ19" s="58">
        <v>0</v>
      </c>
      <c r="AR19" s="63">
        <v>1</v>
      </c>
      <c r="AS19" s="58">
        <v>1</v>
      </c>
      <c r="AT19" s="63">
        <v>1</v>
      </c>
      <c r="AU19" s="58">
        <v>1</v>
      </c>
      <c r="AV19" s="63">
        <v>1</v>
      </c>
      <c r="AW19" s="58">
        <v>1</v>
      </c>
      <c r="AX19" s="63">
        <v>0</v>
      </c>
      <c r="AY19">
        <f t="shared" si="2"/>
        <v>4</v>
      </c>
      <c r="AZ19">
        <f t="shared" si="3"/>
        <v>9</v>
      </c>
      <c r="BA19">
        <f t="shared" si="4"/>
        <v>8</v>
      </c>
      <c r="BB19">
        <f t="shared" si="5"/>
        <v>8</v>
      </c>
    </row>
    <row r="20" spans="1:54" ht="13.5">
      <c r="A20" s="23">
        <v>12</v>
      </c>
      <c r="B20" s="23" t="s">
        <v>174</v>
      </c>
      <c r="C20" s="23" t="s">
        <v>196</v>
      </c>
      <c r="D20" s="32" t="s">
        <v>363</v>
      </c>
      <c r="E20" s="3" t="s">
        <v>39</v>
      </c>
      <c r="F20" s="24" t="s">
        <v>112</v>
      </c>
      <c r="G20" s="25">
        <f t="shared" si="0"/>
        <v>0.7777777777777778</v>
      </c>
      <c r="H20" s="26" t="s">
        <v>132</v>
      </c>
      <c r="I20" s="23">
        <f>SUM(AY20:BB20)</f>
        <v>28</v>
      </c>
      <c r="J20" s="23"/>
      <c r="K20" s="54">
        <v>1</v>
      </c>
      <c r="L20" s="53">
        <v>0</v>
      </c>
      <c r="M20" s="54">
        <v>1</v>
      </c>
      <c r="N20" s="53">
        <v>0</v>
      </c>
      <c r="O20" s="54">
        <v>1</v>
      </c>
      <c r="P20" s="53">
        <v>1</v>
      </c>
      <c r="Q20" s="54">
        <v>0</v>
      </c>
      <c r="R20" s="53">
        <v>1</v>
      </c>
      <c r="S20" s="54">
        <v>1</v>
      </c>
      <c r="T20" s="53">
        <v>0</v>
      </c>
      <c r="U20" s="58">
        <v>1</v>
      </c>
      <c r="V20" s="63">
        <v>1</v>
      </c>
      <c r="W20" s="58">
        <v>1</v>
      </c>
      <c r="X20" s="63">
        <v>1</v>
      </c>
      <c r="Y20" s="58">
        <v>1</v>
      </c>
      <c r="Z20" s="63">
        <v>1</v>
      </c>
      <c r="AA20" s="58">
        <v>1</v>
      </c>
      <c r="AB20" s="63">
        <v>1</v>
      </c>
      <c r="AC20" s="58">
        <v>1</v>
      </c>
      <c r="AD20" s="63">
        <v>1</v>
      </c>
      <c r="AE20" s="54">
        <v>1</v>
      </c>
      <c r="AF20" s="53">
        <v>1</v>
      </c>
      <c r="AG20" s="54">
        <v>1</v>
      </c>
      <c r="AH20" s="53">
        <v>1</v>
      </c>
      <c r="AI20" s="54">
        <v>0</v>
      </c>
      <c r="AJ20" s="53">
        <v>1</v>
      </c>
      <c r="AK20" s="54">
        <v>0</v>
      </c>
      <c r="AL20" s="53">
        <v>1</v>
      </c>
      <c r="AM20" s="54">
        <v>1</v>
      </c>
      <c r="AN20" s="53">
        <v>1</v>
      </c>
      <c r="AO20" s="58">
        <v>1</v>
      </c>
      <c r="AP20" s="63">
        <v>1</v>
      </c>
      <c r="AQ20" s="58">
        <v>1</v>
      </c>
      <c r="AR20" s="63">
        <v>0</v>
      </c>
      <c r="AS20" s="58">
        <v>0</v>
      </c>
      <c r="AT20" s="63">
        <v>1</v>
      </c>
      <c r="AU20" s="58">
        <v>0</v>
      </c>
      <c r="AV20" s="63">
        <v>0</v>
      </c>
      <c r="AW20" s="58">
        <v>0</v>
      </c>
      <c r="AX20" s="63">
        <v>0</v>
      </c>
      <c r="AY20">
        <f>SUM(K20:T20)</f>
        <v>6</v>
      </c>
      <c r="AZ20">
        <f>SUM(U20:AD20)</f>
        <v>10</v>
      </c>
      <c r="BA20">
        <f>SUM(AE20:AN20)</f>
        <v>8</v>
      </c>
      <c r="BB20">
        <f>SUM(AO20:AX20)</f>
        <v>4</v>
      </c>
    </row>
    <row r="21" spans="1:54" ht="13.5">
      <c r="A21" s="23">
        <v>13</v>
      </c>
      <c r="B21" s="23" t="s">
        <v>188</v>
      </c>
      <c r="C21" s="23" t="s">
        <v>189</v>
      </c>
      <c r="D21" s="32" t="s">
        <v>111</v>
      </c>
      <c r="E21" s="3" t="s">
        <v>358</v>
      </c>
      <c r="F21" s="24" t="s">
        <v>112</v>
      </c>
      <c r="G21" s="25">
        <f t="shared" si="0"/>
        <v>0.7777777777777778</v>
      </c>
      <c r="H21" s="26" t="s">
        <v>132</v>
      </c>
      <c r="I21" s="23">
        <f>SUM(AY21:BB21)</f>
        <v>28</v>
      </c>
      <c r="J21" s="23"/>
      <c r="K21" s="54">
        <v>1</v>
      </c>
      <c r="L21" s="53">
        <v>0</v>
      </c>
      <c r="M21" s="54">
        <v>1</v>
      </c>
      <c r="N21" s="53">
        <v>0</v>
      </c>
      <c r="O21" s="54">
        <v>1</v>
      </c>
      <c r="P21" s="53">
        <v>0</v>
      </c>
      <c r="Q21" s="54">
        <v>0</v>
      </c>
      <c r="R21" s="53">
        <v>0</v>
      </c>
      <c r="S21" s="54">
        <v>0</v>
      </c>
      <c r="T21" s="53">
        <v>0</v>
      </c>
      <c r="U21" s="58">
        <v>1</v>
      </c>
      <c r="V21" s="63">
        <v>1</v>
      </c>
      <c r="W21" s="58">
        <v>1</v>
      </c>
      <c r="X21" s="63">
        <v>1</v>
      </c>
      <c r="Y21" s="58">
        <v>1</v>
      </c>
      <c r="Z21" s="63">
        <v>1</v>
      </c>
      <c r="AA21" s="58">
        <v>1</v>
      </c>
      <c r="AB21" s="63">
        <v>1</v>
      </c>
      <c r="AC21" s="58">
        <v>1</v>
      </c>
      <c r="AD21" s="63">
        <v>1</v>
      </c>
      <c r="AE21" s="54">
        <v>1</v>
      </c>
      <c r="AF21" s="53">
        <v>1</v>
      </c>
      <c r="AG21" s="54">
        <v>1</v>
      </c>
      <c r="AH21" s="53">
        <v>1</v>
      </c>
      <c r="AI21" s="54">
        <v>1</v>
      </c>
      <c r="AJ21" s="53">
        <v>1</v>
      </c>
      <c r="AK21" s="54">
        <v>0</v>
      </c>
      <c r="AL21" s="53">
        <v>1</v>
      </c>
      <c r="AM21" s="54">
        <v>0</v>
      </c>
      <c r="AN21" s="53">
        <v>0</v>
      </c>
      <c r="AO21" s="58">
        <v>1</v>
      </c>
      <c r="AP21" s="63">
        <v>0</v>
      </c>
      <c r="AQ21" s="58">
        <v>1</v>
      </c>
      <c r="AR21" s="63">
        <v>1</v>
      </c>
      <c r="AS21" s="58">
        <v>1</v>
      </c>
      <c r="AT21" s="63">
        <v>1</v>
      </c>
      <c r="AU21" s="58">
        <v>0</v>
      </c>
      <c r="AV21" s="63">
        <v>1</v>
      </c>
      <c r="AW21" s="58">
        <v>1</v>
      </c>
      <c r="AX21" s="63">
        <v>1</v>
      </c>
      <c r="AY21">
        <f>SUM(K21:T21)</f>
        <v>3</v>
      </c>
      <c r="AZ21">
        <f>SUM(U21:AD21)</f>
        <v>10</v>
      </c>
      <c r="BA21">
        <f>SUM(AE21:AN21)</f>
        <v>7</v>
      </c>
      <c r="BB21">
        <f>SUM(AO21:AX21)</f>
        <v>8</v>
      </c>
    </row>
    <row r="22" spans="1:54" ht="13.5">
      <c r="A22" s="23">
        <v>14</v>
      </c>
      <c r="B22" s="23" t="s">
        <v>179</v>
      </c>
      <c r="C22" s="23" t="s">
        <v>192</v>
      </c>
      <c r="D22" s="32" t="s">
        <v>359</v>
      </c>
      <c r="E22" s="3" t="s">
        <v>360</v>
      </c>
      <c r="F22" s="24" t="s">
        <v>361</v>
      </c>
      <c r="G22" s="25">
        <f t="shared" si="0"/>
        <v>0.7777777777777778</v>
      </c>
      <c r="H22" s="26" t="s">
        <v>132</v>
      </c>
      <c r="I22" s="23">
        <f t="shared" si="1"/>
        <v>28</v>
      </c>
      <c r="J22" s="23"/>
      <c r="K22" s="54">
        <v>0</v>
      </c>
      <c r="L22" s="53">
        <v>1</v>
      </c>
      <c r="M22" s="54">
        <v>1</v>
      </c>
      <c r="N22" s="53">
        <v>1</v>
      </c>
      <c r="O22" s="54">
        <v>0</v>
      </c>
      <c r="P22" s="53">
        <v>1</v>
      </c>
      <c r="Q22" s="54">
        <v>0</v>
      </c>
      <c r="R22" s="53">
        <v>0</v>
      </c>
      <c r="S22" s="54">
        <v>1</v>
      </c>
      <c r="T22" s="53">
        <v>0</v>
      </c>
      <c r="U22" s="58">
        <v>1</v>
      </c>
      <c r="V22" s="63">
        <v>0</v>
      </c>
      <c r="W22" s="58">
        <v>1</v>
      </c>
      <c r="X22" s="63">
        <v>1</v>
      </c>
      <c r="Y22" s="58">
        <v>1</v>
      </c>
      <c r="Z22" s="63">
        <v>1</v>
      </c>
      <c r="AA22" s="58">
        <v>1</v>
      </c>
      <c r="AB22" s="63">
        <v>1</v>
      </c>
      <c r="AC22" s="58">
        <v>0</v>
      </c>
      <c r="AD22" s="63">
        <v>0</v>
      </c>
      <c r="AE22" s="54">
        <v>0</v>
      </c>
      <c r="AF22" s="53">
        <v>1</v>
      </c>
      <c r="AG22" s="54">
        <v>1</v>
      </c>
      <c r="AH22" s="53">
        <v>1</v>
      </c>
      <c r="AI22" s="54">
        <v>1</v>
      </c>
      <c r="AJ22" s="53">
        <v>1</v>
      </c>
      <c r="AK22" s="54">
        <v>1</v>
      </c>
      <c r="AL22" s="53">
        <v>1</v>
      </c>
      <c r="AM22" s="54">
        <v>0</v>
      </c>
      <c r="AN22" s="53">
        <v>0</v>
      </c>
      <c r="AO22" s="58">
        <v>1</v>
      </c>
      <c r="AP22" s="63">
        <v>1</v>
      </c>
      <c r="AQ22" s="58">
        <v>1</v>
      </c>
      <c r="AR22" s="63">
        <v>1</v>
      </c>
      <c r="AS22" s="58">
        <v>1</v>
      </c>
      <c r="AT22" s="63">
        <v>1</v>
      </c>
      <c r="AU22" s="58">
        <v>0</v>
      </c>
      <c r="AV22" s="63">
        <v>1</v>
      </c>
      <c r="AW22" s="58">
        <v>1</v>
      </c>
      <c r="AX22" s="63">
        <v>1</v>
      </c>
      <c r="AY22">
        <f t="shared" si="2"/>
        <v>5</v>
      </c>
      <c r="AZ22">
        <f t="shared" si="3"/>
        <v>7</v>
      </c>
      <c r="BA22">
        <f t="shared" si="4"/>
        <v>7</v>
      </c>
      <c r="BB22">
        <f t="shared" si="5"/>
        <v>9</v>
      </c>
    </row>
    <row r="23" spans="1:54" ht="13.5">
      <c r="A23" s="23">
        <v>15</v>
      </c>
      <c r="B23" s="23" t="s">
        <v>161</v>
      </c>
      <c r="C23" s="23" t="s">
        <v>362</v>
      </c>
      <c r="D23" s="32" t="s">
        <v>161</v>
      </c>
      <c r="E23" s="33" t="s">
        <v>212</v>
      </c>
      <c r="F23" s="34" t="s">
        <v>31</v>
      </c>
      <c r="G23" s="25">
        <f t="shared" si="0"/>
        <v>0.7777777777777778</v>
      </c>
      <c r="H23" s="26" t="s">
        <v>132</v>
      </c>
      <c r="I23" s="23">
        <f t="shared" si="1"/>
        <v>28</v>
      </c>
      <c r="J23" s="23"/>
      <c r="K23" s="54">
        <v>0</v>
      </c>
      <c r="L23" s="53">
        <v>1</v>
      </c>
      <c r="M23" s="54">
        <v>1</v>
      </c>
      <c r="N23" s="53">
        <v>0</v>
      </c>
      <c r="O23" s="54">
        <v>0</v>
      </c>
      <c r="P23" s="53">
        <v>1</v>
      </c>
      <c r="Q23" s="54">
        <v>1</v>
      </c>
      <c r="R23" s="53">
        <v>1</v>
      </c>
      <c r="S23" s="54">
        <v>1</v>
      </c>
      <c r="T23" s="53">
        <v>1</v>
      </c>
      <c r="U23" s="58">
        <v>1</v>
      </c>
      <c r="V23" s="63">
        <v>1</v>
      </c>
      <c r="W23" s="58">
        <v>0</v>
      </c>
      <c r="X23" s="63">
        <v>1</v>
      </c>
      <c r="Y23" s="58">
        <v>1</v>
      </c>
      <c r="Z23" s="63">
        <v>1</v>
      </c>
      <c r="AA23" s="58">
        <v>1</v>
      </c>
      <c r="AB23" s="63">
        <v>1</v>
      </c>
      <c r="AC23" s="58">
        <v>1</v>
      </c>
      <c r="AD23" s="63">
        <v>0</v>
      </c>
      <c r="AE23" s="54">
        <v>1</v>
      </c>
      <c r="AF23" s="53">
        <v>0</v>
      </c>
      <c r="AG23" s="54">
        <v>0</v>
      </c>
      <c r="AH23" s="53">
        <v>1</v>
      </c>
      <c r="AI23" s="54">
        <v>0</v>
      </c>
      <c r="AJ23" s="53">
        <v>1</v>
      </c>
      <c r="AK23" s="54">
        <v>1</v>
      </c>
      <c r="AL23" s="53">
        <v>1</v>
      </c>
      <c r="AM23" s="54">
        <v>0</v>
      </c>
      <c r="AN23" s="53">
        <v>0</v>
      </c>
      <c r="AO23" s="58">
        <v>1</v>
      </c>
      <c r="AP23" s="63">
        <v>1</v>
      </c>
      <c r="AQ23" s="58">
        <v>1</v>
      </c>
      <c r="AR23" s="63">
        <v>1</v>
      </c>
      <c r="AS23" s="58">
        <v>1</v>
      </c>
      <c r="AT23" s="63">
        <v>1</v>
      </c>
      <c r="AU23" s="58">
        <v>0</v>
      </c>
      <c r="AV23" s="63">
        <v>1</v>
      </c>
      <c r="AW23" s="58">
        <v>1</v>
      </c>
      <c r="AX23" s="63">
        <v>0</v>
      </c>
      <c r="AY23">
        <f t="shared" si="2"/>
        <v>7</v>
      </c>
      <c r="AZ23">
        <f t="shared" si="3"/>
        <v>8</v>
      </c>
      <c r="BA23">
        <f t="shared" si="4"/>
        <v>5</v>
      </c>
      <c r="BB23">
        <f t="shared" si="5"/>
        <v>8</v>
      </c>
    </row>
    <row r="24" spans="1:54" ht="27">
      <c r="A24" s="23">
        <v>16</v>
      </c>
      <c r="B24" s="23" t="s">
        <v>168</v>
      </c>
      <c r="C24" s="23" t="s">
        <v>197</v>
      </c>
      <c r="D24" s="32" t="s">
        <v>123</v>
      </c>
      <c r="E24" s="3" t="s">
        <v>364</v>
      </c>
      <c r="F24" s="24" t="s">
        <v>365</v>
      </c>
      <c r="G24" s="25">
        <f t="shared" si="0"/>
        <v>0.7222222222222222</v>
      </c>
      <c r="H24" s="26"/>
      <c r="I24" s="23">
        <f t="shared" si="1"/>
        <v>26</v>
      </c>
      <c r="J24" s="23"/>
      <c r="K24" s="54">
        <v>0</v>
      </c>
      <c r="L24" s="53">
        <v>1</v>
      </c>
      <c r="M24" s="54">
        <v>1</v>
      </c>
      <c r="N24" s="53">
        <v>0</v>
      </c>
      <c r="O24" s="54">
        <v>1</v>
      </c>
      <c r="P24" s="53">
        <v>1</v>
      </c>
      <c r="Q24" s="54">
        <v>0</v>
      </c>
      <c r="R24" s="53">
        <v>1</v>
      </c>
      <c r="S24" s="54">
        <v>1</v>
      </c>
      <c r="T24" s="53">
        <v>1</v>
      </c>
      <c r="U24" s="58">
        <v>0</v>
      </c>
      <c r="V24" s="63">
        <v>0</v>
      </c>
      <c r="W24" s="58">
        <v>0</v>
      </c>
      <c r="X24" s="63">
        <v>1</v>
      </c>
      <c r="Y24" s="58">
        <v>1</v>
      </c>
      <c r="Z24" s="63">
        <v>1</v>
      </c>
      <c r="AA24" s="58">
        <v>1</v>
      </c>
      <c r="AB24" s="63">
        <v>1</v>
      </c>
      <c r="AC24" s="58">
        <v>1</v>
      </c>
      <c r="AD24" s="63">
        <v>0</v>
      </c>
      <c r="AE24" s="54">
        <v>0</v>
      </c>
      <c r="AF24" s="53">
        <v>1</v>
      </c>
      <c r="AG24" s="54">
        <v>1</v>
      </c>
      <c r="AH24" s="53">
        <v>1</v>
      </c>
      <c r="AI24" s="54">
        <v>1</v>
      </c>
      <c r="AJ24" s="53">
        <v>1</v>
      </c>
      <c r="AK24" s="54">
        <v>0</v>
      </c>
      <c r="AL24" s="53">
        <v>1</v>
      </c>
      <c r="AM24" s="54">
        <v>1</v>
      </c>
      <c r="AN24" s="53">
        <v>1</v>
      </c>
      <c r="AO24" s="58">
        <v>1</v>
      </c>
      <c r="AP24" s="63">
        <v>0</v>
      </c>
      <c r="AQ24" s="58">
        <v>0</v>
      </c>
      <c r="AR24" s="63">
        <v>0</v>
      </c>
      <c r="AS24" s="58">
        <v>1</v>
      </c>
      <c r="AT24" s="63">
        <v>1</v>
      </c>
      <c r="AU24" s="58">
        <v>0</v>
      </c>
      <c r="AV24" s="63">
        <v>1</v>
      </c>
      <c r="AW24" s="58">
        <v>0</v>
      </c>
      <c r="AX24" s="63">
        <v>1</v>
      </c>
      <c r="AY24">
        <f t="shared" si="2"/>
        <v>7</v>
      </c>
      <c r="AZ24">
        <f t="shared" si="3"/>
        <v>6</v>
      </c>
      <c r="BA24">
        <f t="shared" si="4"/>
        <v>8</v>
      </c>
      <c r="BB24">
        <f t="shared" si="5"/>
        <v>5</v>
      </c>
    </row>
    <row r="25" spans="1:54" ht="13.5">
      <c r="A25" s="23">
        <v>17</v>
      </c>
      <c r="B25" s="23" t="s">
        <v>136</v>
      </c>
      <c r="C25" s="23" t="s">
        <v>183</v>
      </c>
      <c r="D25" s="32" t="s">
        <v>366</v>
      </c>
      <c r="E25" s="23" t="s">
        <v>30</v>
      </c>
      <c r="F25" s="3" t="s">
        <v>367</v>
      </c>
      <c r="G25" s="25">
        <f t="shared" si="0"/>
        <v>0.6944444444444444</v>
      </c>
      <c r="H25" s="26"/>
      <c r="I25" s="23">
        <f t="shared" si="1"/>
        <v>25</v>
      </c>
      <c r="J25" s="23"/>
      <c r="K25" s="54">
        <v>1</v>
      </c>
      <c r="L25" s="53">
        <v>1</v>
      </c>
      <c r="M25" s="54">
        <v>1</v>
      </c>
      <c r="N25" s="53">
        <v>1</v>
      </c>
      <c r="O25" s="54">
        <v>0</v>
      </c>
      <c r="P25" s="53">
        <v>0</v>
      </c>
      <c r="Q25" s="54">
        <v>0</v>
      </c>
      <c r="R25" s="53">
        <v>0</v>
      </c>
      <c r="S25" s="54">
        <v>1</v>
      </c>
      <c r="T25" s="53">
        <v>0</v>
      </c>
      <c r="U25" s="58">
        <v>0</v>
      </c>
      <c r="V25" s="63">
        <v>0</v>
      </c>
      <c r="W25" s="58">
        <v>0</v>
      </c>
      <c r="X25" s="63">
        <v>1</v>
      </c>
      <c r="Y25" s="58">
        <v>1</v>
      </c>
      <c r="Z25" s="63">
        <v>1</v>
      </c>
      <c r="AA25" s="58">
        <v>1</v>
      </c>
      <c r="AB25" s="63">
        <v>0</v>
      </c>
      <c r="AC25" s="58">
        <v>0</v>
      </c>
      <c r="AD25" s="63">
        <v>0</v>
      </c>
      <c r="AE25" s="54">
        <v>0</v>
      </c>
      <c r="AF25" s="53">
        <v>1</v>
      </c>
      <c r="AG25" s="54">
        <v>1</v>
      </c>
      <c r="AH25" s="53">
        <v>1</v>
      </c>
      <c r="AI25" s="54">
        <v>1</v>
      </c>
      <c r="AJ25" s="53">
        <v>1</v>
      </c>
      <c r="AK25" s="54">
        <v>1</v>
      </c>
      <c r="AL25" s="53">
        <v>0</v>
      </c>
      <c r="AM25" s="54">
        <v>1</v>
      </c>
      <c r="AN25" s="53">
        <v>0</v>
      </c>
      <c r="AO25" s="58">
        <v>0</v>
      </c>
      <c r="AP25" s="63">
        <v>1</v>
      </c>
      <c r="AQ25" s="58">
        <v>1</v>
      </c>
      <c r="AR25" s="63">
        <v>1</v>
      </c>
      <c r="AS25" s="58">
        <v>1</v>
      </c>
      <c r="AT25" s="63">
        <v>1</v>
      </c>
      <c r="AU25" s="58">
        <v>1</v>
      </c>
      <c r="AV25" s="63">
        <v>1</v>
      </c>
      <c r="AW25" s="58">
        <v>1</v>
      </c>
      <c r="AX25" s="63">
        <v>1</v>
      </c>
      <c r="AY25">
        <f t="shared" si="2"/>
        <v>5</v>
      </c>
      <c r="AZ25">
        <f t="shared" si="3"/>
        <v>4</v>
      </c>
      <c r="BA25">
        <f t="shared" si="4"/>
        <v>7</v>
      </c>
      <c r="BB25">
        <f t="shared" si="5"/>
        <v>9</v>
      </c>
    </row>
    <row r="26" spans="1:54" ht="27">
      <c r="A26" s="23">
        <v>18</v>
      </c>
      <c r="B26" s="35" t="s">
        <v>144</v>
      </c>
      <c r="C26" s="35" t="s">
        <v>199</v>
      </c>
      <c r="D26" s="36" t="s">
        <v>125</v>
      </c>
      <c r="E26" s="33" t="s">
        <v>126</v>
      </c>
      <c r="F26" s="34" t="s">
        <v>368</v>
      </c>
      <c r="G26" s="25">
        <f t="shared" si="0"/>
        <v>0.4166666666666667</v>
      </c>
      <c r="H26" s="26"/>
      <c r="I26" s="23">
        <f t="shared" si="1"/>
        <v>15</v>
      </c>
      <c r="J26" s="23"/>
      <c r="K26" s="54">
        <v>1</v>
      </c>
      <c r="L26" s="53">
        <v>1</v>
      </c>
      <c r="M26" s="54">
        <v>1</v>
      </c>
      <c r="N26" s="53">
        <v>1</v>
      </c>
      <c r="O26" s="54">
        <v>0</v>
      </c>
      <c r="P26" s="53">
        <v>0</v>
      </c>
      <c r="Q26" s="54">
        <v>0</v>
      </c>
      <c r="R26" s="53">
        <v>0</v>
      </c>
      <c r="S26" s="54">
        <v>1</v>
      </c>
      <c r="T26" s="53">
        <v>1</v>
      </c>
      <c r="U26" s="58">
        <v>0</v>
      </c>
      <c r="V26" s="63">
        <v>0</v>
      </c>
      <c r="W26" s="58">
        <v>1</v>
      </c>
      <c r="X26" s="63">
        <v>0</v>
      </c>
      <c r="Y26" s="58">
        <v>0</v>
      </c>
      <c r="Z26" s="63">
        <v>0</v>
      </c>
      <c r="AA26" s="58">
        <v>0</v>
      </c>
      <c r="AB26" s="63">
        <v>0</v>
      </c>
      <c r="AC26" s="58">
        <v>0</v>
      </c>
      <c r="AD26" s="63">
        <v>1</v>
      </c>
      <c r="AE26" s="54">
        <v>0</v>
      </c>
      <c r="AF26" s="53">
        <v>1</v>
      </c>
      <c r="AG26" s="54">
        <v>1</v>
      </c>
      <c r="AH26" s="53">
        <v>0</v>
      </c>
      <c r="AI26" s="54">
        <v>0</v>
      </c>
      <c r="AJ26" s="53">
        <v>1</v>
      </c>
      <c r="AK26" s="54">
        <v>0</v>
      </c>
      <c r="AL26" s="53">
        <v>0</v>
      </c>
      <c r="AM26" s="54">
        <v>1</v>
      </c>
      <c r="AN26" s="53">
        <v>0</v>
      </c>
      <c r="AO26" s="58">
        <v>1</v>
      </c>
      <c r="AP26" s="63">
        <v>1</v>
      </c>
      <c r="AQ26" s="58">
        <v>0</v>
      </c>
      <c r="AR26" s="63">
        <v>0</v>
      </c>
      <c r="AS26" s="58">
        <v>0</v>
      </c>
      <c r="AT26" s="63">
        <v>1</v>
      </c>
      <c r="AU26" s="58">
        <v>0</v>
      </c>
      <c r="AV26" s="63">
        <v>0</v>
      </c>
      <c r="AW26" s="58">
        <v>0</v>
      </c>
      <c r="AX26" s="63">
        <v>0</v>
      </c>
      <c r="AY26">
        <f t="shared" si="2"/>
        <v>6</v>
      </c>
      <c r="AZ26">
        <f t="shared" si="3"/>
        <v>2</v>
      </c>
      <c r="BA26">
        <f t="shared" si="4"/>
        <v>4</v>
      </c>
      <c r="BB26">
        <f t="shared" si="5"/>
        <v>3</v>
      </c>
    </row>
    <row r="27" spans="8:9" ht="13.5">
      <c r="H27" s="41" t="s">
        <v>16</v>
      </c>
      <c r="I27" s="42">
        <f>MAX(I9:I26)</f>
        <v>36</v>
      </c>
    </row>
    <row r="30" spans="9:50" ht="13.5">
      <c r="I30" s="27" t="s">
        <v>15</v>
      </c>
      <c r="K30" s="65">
        <f aca="true" t="shared" si="6" ref="K30:AX30">COUNTIF(K9:K26,1)/(COUNTIF(K9:K26,0)+COUNTIF(K9:K26,"&gt;0"))*100</f>
        <v>72.22222222222221</v>
      </c>
      <c r="L30" s="65">
        <f t="shared" si="6"/>
        <v>72.22222222222221</v>
      </c>
      <c r="M30" s="65">
        <f t="shared" si="6"/>
        <v>88.88888888888889</v>
      </c>
      <c r="N30" s="65">
        <f t="shared" si="6"/>
        <v>66.66666666666666</v>
      </c>
      <c r="O30" s="65">
        <f t="shared" si="6"/>
        <v>61.111111111111114</v>
      </c>
      <c r="P30" s="65">
        <f t="shared" si="6"/>
        <v>66.66666666666666</v>
      </c>
      <c r="Q30" s="65">
        <f t="shared" si="6"/>
        <v>55.55555555555556</v>
      </c>
      <c r="R30" s="65">
        <f t="shared" si="6"/>
        <v>66.66666666666666</v>
      </c>
      <c r="S30" s="65">
        <f t="shared" si="6"/>
        <v>83.33333333333334</v>
      </c>
      <c r="T30" s="65">
        <f t="shared" si="6"/>
        <v>44.44444444444444</v>
      </c>
      <c r="U30" s="65">
        <f t="shared" si="6"/>
        <v>83.33333333333334</v>
      </c>
      <c r="V30" s="65">
        <f t="shared" si="6"/>
        <v>66.66666666666666</v>
      </c>
      <c r="W30" s="65">
        <f t="shared" si="6"/>
        <v>55.55555555555556</v>
      </c>
      <c r="X30" s="65">
        <f t="shared" si="6"/>
        <v>77.77777777777779</v>
      </c>
      <c r="Y30" s="65">
        <f t="shared" si="6"/>
        <v>94.44444444444444</v>
      </c>
      <c r="Z30" s="65">
        <f t="shared" si="6"/>
        <v>94.44444444444444</v>
      </c>
      <c r="AA30" s="65">
        <f t="shared" si="6"/>
        <v>77.77777777777779</v>
      </c>
      <c r="AB30" s="65">
        <f t="shared" si="6"/>
        <v>83.33333333333334</v>
      </c>
      <c r="AC30" s="65">
        <f t="shared" si="6"/>
        <v>66.66666666666666</v>
      </c>
      <c r="AD30" s="65">
        <f t="shared" si="6"/>
        <v>33.33333333333333</v>
      </c>
      <c r="AE30" s="65">
        <f t="shared" si="6"/>
        <v>61.111111111111114</v>
      </c>
      <c r="AF30" s="65">
        <f t="shared" si="6"/>
        <v>88.88888888888889</v>
      </c>
      <c r="AG30" s="65">
        <f t="shared" si="6"/>
        <v>94.44444444444444</v>
      </c>
      <c r="AH30" s="65">
        <f t="shared" si="6"/>
        <v>94.44444444444444</v>
      </c>
      <c r="AI30" s="65">
        <f t="shared" si="6"/>
        <v>83.33333333333334</v>
      </c>
      <c r="AJ30" s="65">
        <f t="shared" si="6"/>
        <v>100</v>
      </c>
      <c r="AK30" s="65">
        <f t="shared" si="6"/>
        <v>77.77777777777779</v>
      </c>
      <c r="AL30" s="65">
        <f t="shared" si="6"/>
        <v>77.77777777777779</v>
      </c>
      <c r="AM30" s="65">
        <f t="shared" si="6"/>
        <v>66.66666666666666</v>
      </c>
      <c r="AN30" s="65">
        <f t="shared" si="6"/>
        <v>55.55555555555556</v>
      </c>
      <c r="AO30" s="65">
        <f t="shared" si="6"/>
        <v>83.33333333333334</v>
      </c>
      <c r="AP30" s="65">
        <f t="shared" si="6"/>
        <v>83.33333333333334</v>
      </c>
      <c r="AQ30" s="65">
        <f t="shared" si="6"/>
        <v>66.66666666666666</v>
      </c>
      <c r="AR30" s="65">
        <f t="shared" si="6"/>
        <v>83.33333333333334</v>
      </c>
      <c r="AS30" s="65">
        <f t="shared" si="6"/>
        <v>88.88888888888889</v>
      </c>
      <c r="AT30" s="65">
        <f t="shared" si="6"/>
        <v>100</v>
      </c>
      <c r="AU30" s="65">
        <f t="shared" si="6"/>
        <v>33.33333333333333</v>
      </c>
      <c r="AV30" s="65">
        <f t="shared" si="6"/>
        <v>88.88888888888889</v>
      </c>
      <c r="AW30" s="65">
        <f t="shared" si="6"/>
        <v>66.66666666666666</v>
      </c>
      <c r="AX30" s="65">
        <f t="shared" si="6"/>
        <v>72.22222222222221</v>
      </c>
    </row>
    <row r="31" spans="11:50" ht="13.5">
      <c r="K31" s="22" t="s">
        <v>13</v>
      </c>
      <c r="L31" s="22" t="s">
        <v>13</v>
      </c>
      <c r="M31" s="22" t="s">
        <v>13</v>
      </c>
      <c r="N31" s="22" t="s">
        <v>13</v>
      </c>
      <c r="O31" s="22" t="s">
        <v>13</v>
      </c>
      <c r="P31" s="22" t="s">
        <v>13</v>
      </c>
      <c r="Q31" s="22" t="s">
        <v>13</v>
      </c>
      <c r="R31" s="22" t="s">
        <v>13</v>
      </c>
      <c r="S31" s="22" t="s">
        <v>13</v>
      </c>
      <c r="T31" s="22" t="s">
        <v>13</v>
      </c>
      <c r="U31" s="22" t="s">
        <v>13</v>
      </c>
      <c r="V31" s="22" t="s">
        <v>13</v>
      </c>
      <c r="W31" s="22" t="s">
        <v>13</v>
      </c>
      <c r="X31" s="22" t="s">
        <v>13</v>
      </c>
      <c r="Y31" s="22" t="s">
        <v>13</v>
      </c>
      <c r="Z31" s="22" t="s">
        <v>13</v>
      </c>
      <c r="AA31" s="22" t="s">
        <v>13</v>
      </c>
      <c r="AB31" s="22" t="s">
        <v>13</v>
      </c>
      <c r="AC31" s="22" t="s">
        <v>13</v>
      </c>
      <c r="AD31" s="22" t="s">
        <v>13</v>
      </c>
      <c r="AE31" s="22" t="s">
        <v>13</v>
      </c>
      <c r="AF31" s="22" t="s">
        <v>13</v>
      </c>
      <c r="AG31" s="22" t="s">
        <v>13</v>
      </c>
      <c r="AH31" s="22" t="s">
        <v>13</v>
      </c>
      <c r="AI31" s="22" t="s">
        <v>13</v>
      </c>
      <c r="AJ31" s="22" t="s">
        <v>13</v>
      </c>
      <c r="AK31" s="22" t="s">
        <v>13</v>
      </c>
      <c r="AL31" s="22" t="s">
        <v>13</v>
      </c>
      <c r="AM31" s="22" t="s">
        <v>13</v>
      </c>
      <c r="AN31" s="22" t="s">
        <v>13</v>
      </c>
      <c r="AO31" s="22" t="s">
        <v>13</v>
      </c>
      <c r="AP31" s="22" t="s">
        <v>13</v>
      </c>
      <c r="AQ31" s="22" t="s">
        <v>13</v>
      </c>
      <c r="AR31" s="22" t="s">
        <v>13</v>
      </c>
      <c r="AS31" s="22" t="s">
        <v>13</v>
      </c>
      <c r="AT31" s="22" t="s">
        <v>13</v>
      </c>
      <c r="AU31" s="22" t="s">
        <v>13</v>
      </c>
      <c r="AV31" s="22" t="s">
        <v>13</v>
      </c>
      <c r="AW31" s="22" t="s">
        <v>13</v>
      </c>
      <c r="AX31" s="22" t="s">
        <v>13</v>
      </c>
    </row>
    <row r="32" spans="2:6" ht="13.5">
      <c r="B32" s="72" t="s">
        <v>201</v>
      </c>
      <c r="D32" s="18"/>
      <c r="E32" s="73" t="s">
        <v>202</v>
      </c>
      <c r="F32" s="18"/>
    </row>
    <row r="33" spans="1:6" ht="13.5">
      <c r="A33" s="1">
        <v>1</v>
      </c>
      <c r="B33" s="70" t="s">
        <v>57</v>
      </c>
      <c r="C33" s="74">
        <v>7</v>
      </c>
      <c r="D33" s="1">
        <v>1</v>
      </c>
      <c r="E33" s="38" t="s">
        <v>87</v>
      </c>
      <c r="F33" s="75">
        <v>10</v>
      </c>
    </row>
    <row r="34" spans="1:6" ht="13.5">
      <c r="A34" s="1">
        <v>2</v>
      </c>
      <c r="B34" s="37" t="s">
        <v>204</v>
      </c>
      <c r="C34" s="74">
        <v>6</v>
      </c>
      <c r="D34" s="1">
        <v>2</v>
      </c>
      <c r="E34" s="18" t="s">
        <v>57</v>
      </c>
      <c r="F34" s="75">
        <v>2</v>
      </c>
    </row>
    <row r="35" spans="1:6" ht="13.5">
      <c r="A35" s="1">
        <v>3</v>
      </c>
      <c r="B35" s="37" t="s">
        <v>203</v>
      </c>
      <c r="C35" s="74">
        <v>3</v>
      </c>
      <c r="D35" s="1">
        <v>3</v>
      </c>
      <c r="E35" s="18" t="s">
        <v>31</v>
      </c>
      <c r="F35" s="75">
        <v>2</v>
      </c>
    </row>
    <row r="36" spans="1:6" ht="13.5">
      <c r="A36" s="1">
        <v>4</v>
      </c>
      <c r="B36" s="70" t="s">
        <v>212</v>
      </c>
      <c r="C36" s="74">
        <v>1</v>
      </c>
      <c r="D36" s="1">
        <v>4</v>
      </c>
      <c r="E36" s="18" t="s">
        <v>380</v>
      </c>
      <c r="F36" s="75">
        <v>1</v>
      </c>
    </row>
    <row r="37" spans="1:6" ht="13.5">
      <c r="A37" s="1">
        <v>5</v>
      </c>
      <c r="B37" s="70" t="s">
        <v>205</v>
      </c>
      <c r="C37" s="74">
        <v>1</v>
      </c>
      <c r="D37" s="1">
        <v>5</v>
      </c>
      <c r="E37" s="18" t="s">
        <v>103</v>
      </c>
      <c r="F37" s="75">
        <v>1</v>
      </c>
    </row>
    <row r="38" spans="1:6" ht="13.5">
      <c r="A38" s="1"/>
      <c r="C38" s="74"/>
      <c r="D38" s="1">
        <v>6</v>
      </c>
      <c r="E38" s="18" t="s">
        <v>36</v>
      </c>
      <c r="F38" s="75">
        <v>1</v>
      </c>
    </row>
    <row r="39" spans="1:6" ht="13.5">
      <c r="A39" s="1"/>
      <c r="B39" s="70"/>
      <c r="C39" s="74"/>
      <c r="D39" s="1">
        <v>7</v>
      </c>
      <c r="E39" s="18" t="s">
        <v>215</v>
      </c>
      <c r="F39" s="75">
        <v>1</v>
      </c>
    </row>
    <row r="42" spans="1:6" ht="13.5">
      <c r="A42" s="1"/>
      <c r="B42" s="70"/>
      <c r="C42" s="74"/>
      <c r="D42" s="1"/>
      <c r="F42" s="75"/>
    </row>
    <row r="43" spans="1:6" ht="13.5">
      <c r="A43" s="1"/>
      <c r="B43" s="70"/>
      <c r="C43" s="74"/>
      <c r="D43" s="1"/>
      <c r="F43" s="75"/>
    </row>
    <row r="44" spans="1:6" ht="13.5">
      <c r="A44" s="1"/>
      <c r="B44" s="18"/>
      <c r="C44" s="75"/>
      <c r="D44" s="1"/>
      <c r="E44" s="75"/>
      <c r="F44" s="75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S77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8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3.5">
      <c r="B2" s="1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2:50" s="4" customFormat="1" ht="22.5">
      <c r="B3" s="88" t="s">
        <v>128</v>
      </c>
      <c r="C3" s="88"/>
      <c r="D3" s="30"/>
      <c r="E3" s="6"/>
      <c r="F3" s="6"/>
      <c r="G3" s="7"/>
      <c r="H3" s="6"/>
      <c r="I3" s="89" t="s">
        <v>17</v>
      </c>
      <c r="J3" s="8" t="s">
        <v>1</v>
      </c>
      <c r="K3" s="48">
        <v>21</v>
      </c>
      <c r="L3" s="50">
        <v>35</v>
      </c>
      <c r="M3" s="48">
        <v>26</v>
      </c>
      <c r="N3" s="50">
        <v>28</v>
      </c>
      <c r="O3" s="48">
        <v>36</v>
      </c>
      <c r="P3" s="50" t="s">
        <v>371</v>
      </c>
      <c r="Q3" s="48">
        <v>37</v>
      </c>
      <c r="R3" s="50">
        <v>21</v>
      </c>
      <c r="S3" s="48">
        <v>39</v>
      </c>
      <c r="T3" s="50">
        <v>27</v>
      </c>
      <c r="U3" s="56">
        <v>36</v>
      </c>
      <c r="V3" s="60">
        <v>31</v>
      </c>
      <c r="W3" s="56">
        <v>40</v>
      </c>
      <c r="X3" s="60">
        <v>13</v>
      </c>
      <c r="Y3" s="56">
        <v>12</v>
      </c>
      <c r="Z3" s="60">
        <v>10</v>
      </c>
      <c r="AA3" s="56">
        <v>31</v>
      </c>
      <c r="AB3" s="60">
        <v>27</v>
      </c>
      <c r="AC3" s="56">
        <v>37</v>
      </c>
      <c r="AD3" s="60">
        <v>30</v>
      </c>
      <c r="AE3" s="48">
        <v>23</v>
      </c>
      <c r="AF3" s="50">
        <v>25</v>
      </c>
      <c r="AG3" s="48">
        <v>13</v>
      </c>
      <c r="AH3" s="50">
        <v>29</v>
      </c>
      <c r="AI3" s="48">
        <v>20</v>
      </c>
      <c r="AJ3" s="50">
        <v>27</v>
      </c>
      <c r="AK3" s="48">
        <v>35</v>
      </c>
      <c r="AL3" s="50">
        <v>37</v>
      </c>
      <c r="AM3" s="48">
        <v>35</v>
      </c>
      <c r="AN3" s="50">
        <v>40</v>
      </c>
      <c r="AO3" s="56">
        <v>36.5</v>
      </c>
      <c r="AP3" s="60">
        <v>23</v>
      </c>
      <c r="AQ3" s="56">
        <v>23</v>
      </c>
      <c r="AR3" s="60">
        <v>27.5</v>
      </c>
      <c r="AS3" s="56">
        <v>22.5</v>
      </c>
      <c r="AT3" s="60">
        <v>8</v>
      </c>
      <c r="AU3" s="56">
        <v>28</v>
      </c>
      <c r="AV3" s="60">
        <v>8</v>
      </c>
      <c r="AW3" s="56">
        <v>35</v>
      </c>
      <c r="AX3" s="60">
        <v>20</v>
      </c>
    </row>
    <row r="4" spans="2:50" ht="28.5" customHeight="1">
      <c r="B4" s="9"/>
      <c r="C4" s="90" t="s">
        <v>372</v>
      </c>
      <c r="D4" s="90"/>
      <c r="E4" s="90"/>
      <c r="F4" s="10"/>
      <c r="G4" s="91" t="s">
        <v>2</v>
      </c>
      <c r="H4" s="11"/>
      <c r="I4" s="89"/>
      <c r="J4" s="3" t="s">
        <v>3</v>
      </c>
      <c r="K4" s="49">
        <v>40</v>
      </c>
      <c r="L4" s="51">
        <v>25</v>
      </c>
      <c r="M4" s="49">
        <v>20</v>
      </c>
      <c r="N4" s="51">
        <v>40</v>
      </c>
      <c r="O4" s="49">
        <v>40</v>
      </c>
      <c r="P4" s="51" t="s">
        <v>369</v>
      </c>
      <c r="Q4" s="49">
        <v>40</v>
      </c>
      <c r="R4" s="51">
        <v>15</v>
      </c>
      <c r="S4" s="49">
        <v>40</v>
      </c>
      <c r="T4" s="51">
        <v>40</v>
      </c>
      <c r="U4" s="57">
        <v>40</v>
      </c>
      <c r="V4" s="61">
        <v>40</v>
      </c>
      <c r="W4" s="57">
        <v>40</v>
      </c>
      <c r="X4" s="61">
        <v>40</v>
      </c>
      <c r="Y4" s="57">
        <v>15</v>
      </c>
      <c r="Z4" s="61">
        <v>20</v>
      </c>
      <c r="AA4" s="57">
        <v>25</v>
      </c>
      <c r="AB4" s="61">
        <v>20</v>
      </c>
      <c r="AC4" s="57">
        <v>40</v>
      </c>
      <c r="AD4" s="61">
        <v>40</v>
      </c>
      <c r="AE4" s="49">
        <v>15</v>
      </c>
      <c r="AF4" s="51">
        <v>25</v>
      </c>
      <c r="AG4" s="49">
        <v>15</v>
      </c>
      <c r="AH4" s="51">
        <v>25</v>
      </c>
      <c r="AI4" s="49">
        <v>15</v>
      </c>
      <c r="AJ4" s="51">
        <v>40</v>
      </c>
      <c r="AK4" s="49">
        <v>30</v>
      </c>
      <c r="AL4" s="51">
        <v>40</v>
      </c>
      <c r="AM4" s="49">
        <v>35</v>
      </c>
      <c r="AN4" s="51">
        <v>35</v>
      </c>
      <c r="AO4" s="57">
        <v>30</v>
      </c>
      <c r="AP4" s="61">
        <v>35</v>
      </c>
      <c r="AQ4" s="57">
        <v>15</v>
      </c>
      <c r="AR4" s="61">
        <v>40</v>
      </c>
      <c r="AS4" s="57">
        <v>15</v>
      </c>
      <c r="AT4" s="61">
        <v>20</v>
      </c>
      <c r="AU4" s="57">
        <v>40</v>
      </c>
      <c r="AV4" s="61">
        <v>20</v>
      </c>
      <c r="AW4" s="57">
        <v>25</v>
      </c>
      <c r="AX4" s="61">
        <v>15</v>
      </c>
    </row>
    <row r="5" spans="1:253" ht="60.75" customHeight="1">
      <c r="A5" s="12"/>
      <c r="B5" s="13" t="s">
        <v>14</v>
      </c>
      <c r="C5" s="90"/>
      <c r="D5" s="90"/>
      <c r="E5" s="90"/>
      <c r="F5" s="14"/>
      <c r="G5" s="91"/>
      <c r="H5" s="15"/>
      <c r="I5" s="89"/>
      <c r="J5" s="16" t="s">
        <v>4</v>
      </c>
      <c r="K5" s="17" t="s">
        <v>95</v>
      </c>
      <c r="L5" s="17"/>
      <c r="M5" s="17"/>
      <c r="N5" s="17"/>
      <c r="O5" s="17"/>
      <c r="P5" s="17"/>
      <c r="Q5" s="17"/>
      <c r="R5" s="17"/>
      <c r="S5" s="17"/>
      <c r="T5" s="17" t="s">
        <v>88</v>
      </c>
      <c r="U5" s="17"/>
      <c r="V5" s="17" t="s">
        <v>95</v>
      </c>
      <c r="W5" s="17"/>
      <c r="X5" s="17" t="s">
        <v>88</v>
      </c>
      <c r="Y5" s="17"/>
      <c r="Z5" s="17"/>
      <c r="AA5" s="17"/>
      <c r="AB5" s="17"/>
      <c r="AC5" s="17"/>
      <c r="AD5" s="17" t="s">
        <v>97</v>
      </c>
      <c r="AE5" s="17"/>
      <c r="AF5" s="17"/>
      <c r="AG5" s="17"/>
      <c r="AH5" s="17"/>
      <c r="AI5" s="17"/>
      <c r="AJ5" s="17"/>
      <c r="AK5" s="17" t="s">
        <v>96</v>
      </c>
      <c r="AL5" s="17"/>
      <c r="AM5" s="17"/>
      <c r="AN5" s="17"/>
      <c r="AO5" s="17" t="s">
        <v>96</v>
      </c>
      <c r="AP5" s="17" t="s">
        <v>89</v>
      </c>
      <c r="AQ5" s="17"/>
      <c r="AR5" s="17" t="s">
        <v>89</v>
      </c>
      <c r="AS5" s="17"/>
      <c r="AT5" s="17"/>
      <c r="AU5" s="17" t="s">
        <v>97</v>
      </c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91"/>
      <c r="H6" s="15"/>
      <c r="I6" s="89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3.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91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21:46" ht="13.5">
      <c r="U8" s="22"/>
      <c r="Z8" s="22"/>
      <c r="AO8" s="22"/>
      <c r="AT8" s="22"/>
    </row>
    <row r="9" spans="1:54" ht="13.5">
      <c r="A9" s="23">
        <v>1</v>
      </c>
      <c r="B9" s="32" t="s">
        <v>223</v>
      </c>
      <c r="C9" s="23" t="s">
        <v>224</v>
      </c>
      <c r="D9" s="3" t="s">
        <v>225</v>
      </c>
      <c r="E9" s="3" t="s">
        <v>61</v>
      </c>
      <c r="F9" s="24" t="s">
        <v>226</v>
      </c>
      <c r="G9" s="25">
        <f aca="true" t="shared" si="0" ref="G9:G47">I9/$I$48</f>
        <v>1</v>
      </c>
      <c r="H9" s="26"/>
      <c r="I9" s="26">
        <f aca="true" t="shared" si="1" ref="I9:I47">SUM(AY9:BB9)</f>
        <v>79</v>
      </c>
      <c r="J9" s="23"/>
      <c r="K9" s="54">
        <v>2</v>
      </c>
      <c r="L9" s="53">
        <v>2</v>
      </c>
      <c r="M9" s="54">
        <v>2</v>
      </c>
      <c r="N9" s="53">
        <v>2</v>
      </c>
      <c r="O9" s="54">
        <v>2</v>
      </c>
      <c r="P9" s="53">
        <v>2</v>
      </c>
      <c r="Q9" s="54">
        <v>2</v>
      </c>
      <c r="R9" s="53">
        <v>2</v>
      </c>
      <c r="S9" s="54">
        <v>2</v>
      </c>
      <c r="T9" s="53">
        <v>2</v>
      </c>
      <c r="U9" s="58">
        <v>2</v>
      </c>
      <c r="V9" s="63">
        <v>2</v>
      </c>
      <c r="W9" s="58">
        <v>2</v>
      </c>
      <c r="X9" s="63">
        <v>2</v>
      </c>
      <c r="Y9" s="58">
        <v>2</v>
      </c>
      <c r="Z9" s="63">
        <v>2</v>
      </c>
      <c r="AA9" s="58">
        <v>2</v>
      </c>
      <c r="AB9" s="63">
        <v>2</v>
      </c>
      <c r="AC9" s="58">
        <v>2</v>
      </c>
      <c r="AD9" s="63">
        <v>2</v>
      </c>
      <c r="AE9" s="54">
        <v>2</v>
      </c>
      <c r="AF9" s="53">
        <v>2</v>
      </c>
      <c r="AG9" s="54">
        <v>2</v>
      </c>
      <c r="AH9" s="53">
        <v>2</v>
      </c>
      <c r="AI9" s="54">
        <v>2</v>
      </c>
      <c r="AJ9" s="53">
        <v>2</v>
      </c>
      <c r="AK9" s="54">
        <v>2</v>
      </c>
      <c r="AL9" s="53">
        <v>2</v>
      </c>
      <c r="AM9" s="54">
        <v>2</v>
      </c>
      <c r="AN9" s="53">
        <v>2</v>
      </c>
      <c r="AO9" s="58">
        <v>1</v>
      </c>
      <c r="AP9" s="63">
        <v>2</v>
      </c>
      <c r="AQ9" s="58">
        <v>2</v>
      </c>
      <c r="AR9" s="63">
        <v>2</v>
      </c>
      <c r="AS9" s="58">
        <v>2</v>
      </c>
      <c r="AT9" s="63">
        <v>2</v>
      </c>
      <c r="AU9" s="58">
        <v>2</v>
      </c>
      <c r="AV9" s="63">
        <v>2</v>
      </c>
      <c r="AW9" s="58">
        <v>2</v>
      </c>
      <c r="AX9" s="63">
        <v>2</v>
      </c>
      <c r="AY9">
        <f aca="true" t="shared" si="2" ref="AY9:AY47">SUM(K9:T9)</f>
        <v>20</v>
      </c>
      <c r="AZ9">
        <f aca="true" t="shared" si="3" ref="AZ9:AZ47">SUM(U9:AD9)</f>
        <v>20</v>
      </c>
      <c r="BA9">
        <f aca="true" t="shared" si="4" ref="BA9:BA47">SUM(AE9:AN9)</f>
        <v>20</v>
      </c>
      <c r="BB9">
        <f aca="true" t="shared" si="5" ref="BB9:BB47">SUM(AO9:AX9)</f>
        <v>19</v>
      </c>
    </row>
    <row r="10" spans="1:54" ht="13.5">
      <c r="A10" s="23">
        <v>2</v>
      </c>
      <c r="B10" s="32" t="s">
        <v>160</v>
      </c>
      <c r="C10" s="23" t="s">
        <v>159</v>
      </c>
      <c r="D10" s="3" t="s">
        <v>227</v>
      </c>
      <c r="E10" s="3" t="s">
        <v>204</v>
      </c>
      <c r="F10" s="24" t="s">
        <v>210</v>
      </c>
      <c r="G10" s="25">
        <f t="shared" si="0"/>
        <v>0.9873417721518988</v>
      </c>
      <c r="H10" s="26" t="s">
        <v>133</v>
      </c>
      <c r="I10" s="23">
        <f t="shared" si="1"/>
        <v>78</v>
      </c>
      <c r="J10" s="23"/>
      <c r="K10" s="54">
        <v>2</v>
      </c>
      <c r="L10" s="53">
        <v>2</v>
      </c>
      <c r="M10" s="54">
        <v>2</v>
      </c>
      <c r="N10" s="53">
        <v>2</v>
      </c>
      <c r="O10" s="54">
        <v>2</v>
      </c>
      <c r="P10" s="53">
        <v>2</v>
      </c>
      <c r="Q10" s="54">
        <v>2</v>
      </c>
      <c r="R10" s="53">
        <v>2</v>
      </c>
      <c r="S10" s="54">
        <v>2</v>
      </c>
      <c r="T10" s="53">
        <v>1</v>
      </c>
      <c r="U10" s="58">
        <v>2</v>
      </c>
      <c r="V10" s="63">
        <v>1</v>
      </c>
      <c r="W10" s="58">
        <v>2</v>
      </c>
      <c r="X10" s="63">
        <v>2</v>
      </c>
      <c r="Y10" s="58">
        <v>2</v>
      </c>
      <c r="Z10" s="63">
        <v>2</v>
      </c>
      <c r="AA10" s="58">
        <v>2</v>
      </c>
      <c r="AB10" s="63">
        <v>2</v>
      </c>
      <c r="AC10" s="58">
        <v>2</v>
      </c>
      <c r="AD10" s="63">
        <v>2</v>
      </c>
      <c r="AE10" s="54">
        <v>2</v>
      </c>
      <c r="AF10" s="53">
        <v>2</v>
      </c>
      <c r="AG10" s="54">
        <v>2</v>
      </c>
      <c r="AH10" s="53">
        <v>2</v>
      </c>
      <c r="AI10" s="54">
        <v>2</v>
      </c>
      <c r="AJ10" s="53">
        <v>2</v>
      </c>
      <c r="AK10" s="54">
        <v>2</v>
      </c>
      <c r="AL10" s="53">
        <v>2</v>
      </c>
      <c r="AM10" s="54">
        <v>2</v>
      </c>
      <c r="AN10" s="53">
        <v>2</v>
      </c>
      <c r="AO10" s="58">
        <v>2</v>
      </c>
      <c r="AP10" s="63">
        <v>2</v>
      </c>
      <c r="AQ10" s="58">
        <v>2</v>
      </c>
      <c r="AR10" s="63">
        <v>2</v>
      </c>
      <c r="AS10" s="58">
        <v>2</v>
      </c>
      <c r="AT10" s="63">
        <v>2</v>
      </c>
      <c r="AU10" s="58">
        <v>2</v>
      </c>
      <c r="AV10" s="63">
        <v>2</v>
      </c>
      <c r="AW10" s="58">
        <v>2</v>
      </c>
      <c r="AX10" s="63">
        <v>2</v>
      </c>
      <c r="AY10">
        <f t="shared" si="2"/>
        <v>19</v>
      </c>
      <c r="AZ10">
        <f t="shared" si="3"/>
        <v>19</v>
      </c>
      <c r="BA10">
        <f t="shared" si="4"/>
        <v>20</v>
      </c>
      <c r="BB10">
        <f t="shared" si="5"/>
        <v>20</v>
      </c>
    </row>
    <row r="11" spans="1:54" ht="13.5">
      <c r="A11" s="23">
        <v>3</v>
      </c>
      <c r="B11" s="32" t="s">
        <v>136</v>
      </c>
      <c r="C11" s="23" t="s">
        <v>176</v>
      </c>
      <c r="D11" s="3" t="s">
        <v>25</v>
      </c>
      <c r="E11" s="3" t="s">
        <v>26</v>
      </c>
      <c r="F11" s="24" t="s">
        <v>27</v>
      </c>
      <c r="G11" s="25">
        <f t="shared" si="0"/>
        <v>0.9873417721518988</v>
      </c>
      <c r="H11" s="26" t="s">
        <v>133</v>
      </c>
      <c r="I11" s="23">
        <f t="shared" si="1"/>
        <v>78</v>
      </c>
      <c r="J11" s="23"/>
      <c r="K11" s="54">
        <v>2</v>
      </c>
      <c r="L11" s="53">
        <v>2</v>
      </c>
      <c r="M11" s="54">
        <v>2</v>
      </c>
      <c r="N11" s="53">
        <v>2</v>
      </c>
      <c r="O11" s="54">
        <v>2</v>
      </c>
      <c r="P11" s="53">
        <v>2</v>
      </c>
      <c r="Q11" s="54">
        <v>2</v>
      </c>
      <c r="R11" s="53">
        <v>2</v>
      </c>
      <c r="S11" s="54">
        <v>2</v>
      </c>
      <c r="T11" s="53">
        <v>1</v>
      </c>
      <c r="U11" s="58">
        <v>2</v>
      </c>
      <c r="V11" s="63">
        <v>2</v>
      </c>
      <c r="W11" s="58">
        <v>2</v>
      </c>
      <c r="X11" s="63">
        <v>2</v>
      </c>
      <c r="Y11" s="58">
        <v>2</v>
      </c>
      <c r="Z11" s="63">
        <v>2</v>
      </c>
      <c r="AA11" s="58">
        <v>2</v>
      </c>
      <c r="AB11" s="63">
        <v>2</v>
      </c>
      <c r="AC11" s="58">
        <v>2</v>
      </c>
      <c r="AD11" s="63">
        <v>2</v>
      </c>
      <c r="AE11" s="54">
        <v>2</v>
      </c>
      <c r="AF11" s="53">
        <v>2</v>
      </c>
      <c r="AG11" s="54">
        <v>2</v>
      </c>
      <c r="AH11" s="53">
        <v>2</v>
      </c>
      <c r="AI11" s="54">
        <v>2</v>
      </c>
      <c r="AJ11" s="53">
        <v>2</v>
      </c>
      <c r="AK11" s="54">
        <v>2</v>
      </c>
      <c r="AL11" s="53">
        <v>2</v>
      </c>
      <c r="AM11" s="54">
        <v>2</v>
      </c>
      <c r="AN11" s="53">
        <v>1</v>
      </c>
      <c r="AO11" s="58">
        <v>2</v>
      </c>
      <c r="AP11" s="63">
        <v>2</v>
      </c>
      <c r="AQ11" s="58">
        <v>2</v>
      </c>
      <c r="AR11" s="63">
        <v>2</v>
      </c>
      <c r="AS11" s="58">
        <v>2</v>
      </c>
      <c r="AT11" s="63">
        <v>2</v>
      </c>
      <c r="AU11" s="58">
        <v>2</v>
      </c>
      <c r="AV11" s="63">
        <v>2</v>
      </c>
      <c r="AW11" s="58">
        <v>2</v>
      </c>
      <c r="AX11" s="63">
        <v>2</v>
      </c>
      <c r="AY11">
        <f t="shared" si="2"/>
        <v>19</v>
      </c>
      <c r="AZ11">
        <f t="shared" si="3"/>
        <v>20</v>
      </c>
      <c r="BA11">
        <f t="shared" si="4"/>
        <v>19</v>
      </c>
      <c r="BB11">
        <f t="shared" si="5"/>
        <v>20</v>
      </c>
    </row>
    <row r="12" spans="1:54" ht="13.5">
      <c r="A12" s="23">
        <v>4</v>
      </c>
      <c r="B12" s="32" t="s">
        <v>146</v>
      </c>
      <c r="C12" s="23" t="s">
        <v>157</v>
      </c>
      <c r="D12" s="3" t="s">
        <v>54</v>
      </c>
      <c r="E12" s="3" t="s">
        <v>55</v>
      </c>
      <c r="F12" s="24" t="s">
        <v>228</v>
      </c>
      <c r="G12" s="25">
        <f t="shared" si="0"/>
        <v>0.9873417721518988</v>
      </c>
      <c r="H12" s="26" t="s">
        <v>133</v>
      </c>
      <c r="I12" s="23">
        <f t="shared" si="1"/>
        <v>78</v>
      </c>
      <c r="J12" s="23"/>
      <c r="K12" s="54">
        <v>2</v>
      </c>
      <c r="L12" s="53">
        <v>2</v>
      </c>
      <c r="M12" s="54">
        <v>2</v>
      </c>
      <c r="N12" s="53">
        <v>2</v>
      </c>
      <c r="O12" s="54">
        <v>2</v>
      </c>
      <c r="P12" s="53">
        <v>2</v>
      </c>
      <c r="Q12" s="54">
        <v>2</v>
      </c>
      <c r="R12" s="53">
        <v>2</v>
      </c>
      <c r="S12" s="54">
        <v>2</v>
      </c>
      <c r="T12" s="53">
        <v>2</v>
      </c>
      <c r="U12" s="58">
        <v>2</v>
      </c>
      <c r="V12" s="63">
        <v>2</v>
      </c>
      <c r="W12" s="58">
        <v>2</v>
      </c>
      <c r="X12" s="63">
        <v>2</v>
      </c>
      <c r="Y12" s="58">
        <v>2</v>
      </c>
      <c r="Z12" s="63">
        <v>2</v>
      </c>
      <c r="AA12" s="58">
        <v>2</v>
      </c>
      <c r="AB12" s="63">
        <v>1</v>
      </c>
      <c r="AC12" s="58">
        <v>1</v>
      </c>
      <c r="AD12" s="63">
        <v>2</v>
      </c>
      <c r="AE12" s="54">
        <v>2</v>
      </c>
      <c r="AF12" s="53">
        <v>2</v>
      </c>
      <c r="AG12" s="54">
        <v>2</v>
      </c>
      <c r="AH12" s="53">
        <v>2</v>
      </c>
      <c r="AI12" s="54">
        <v>2</v>
      </c>
      <c r="AJ12" s="53">
        <v>2</v>
      </c>
      <c r="AK12" s="54">
        <v>2</v>
      </c>
      <c r="AL12" s="53">
        <v>2</v>
      </c>
      <c r="AM12" s="54">
        <v>2</v>
      </c>
      <c r="AN12" s="53">
        <v>2</v>
      </c>
      <c r="AO12" s="58">
        <v>2</v>
      </c>
      <c r="AP12" s="63">
        <v>2</v>
      </c>
      <c r="AQ12" s="58">
        <v>2</v>
      </c>
      <c r="AR12" s="63">
        <v>2</v>
      </c>
      <c r="AS12" s="58">
        <v>2</v>
      </c>
      <c r="AT12" s="63">
        <v>2</v>
      </c>
      <c r="AU12" s="58">
        <v>2</v>
      </c>
      <c r="AV12" s="63">
        <v>2</v>
      </c>
      <c r="AW12" s="58">
        <v>2</v>
      </c>
      <c r="AX12" s="63">
        <v>2</v>
      </c>
      <c r="AY12">
        <f t="shared" si="2"/>
        <v>20</v>
      </c>
      <c r="AZ12">
        <f t="shared" si="3"/>
        <v>18</v>
      </c>
      <c r="BA12">
        <f t="shared" si="4"/>
        <v>20</v>
      </c>
      <c r="BB12">
        <f t="shared" si="5"/>
        <v>20</v>
      </c>
    </row>
    <row r="13" spans="1:54" ht="13.5">
      <c r="A13" s="23">
        <v>5</v>
      </c>
      <c r="B13" s="32" t="s">
        <v>230</v>
      </c>
      <c r="C13" s="23" t="s">
        <v>231</v>
      </c>
      <c r="D13" s="3" t="s">
        <v>232</v>
      </c>
      <c r="E13" s="3" t="s">
        <v>57</v>
      </c>
      <c r="F13" s="24" t="s">
        <v>60</v>
      </c>
      <c r="G13" s="25">
        <f t="shared" si="0"/>
        <v>0.9746835443037974</v>
      </c>
      <c r="H13" s="26" t="s">
        <v>132</v>
      </c>
      <c r="I13" s="23">
        <f>SUM(AY13:BB13)</f>
        <v>77</v>
      </c>
      <c r="J13" s="23"/>
      <c r="K13" s="54">
        <v>2</v>
      </c>
      <c r="L13" s="53">
        <v>2</v>
      </c>
      <c r="M13" s="54">
        <v>2</v>
      </c>
      <c r="N13" s="53">
        <v>2</v>
      </c>
      <c r="O13" s="54">
        <v>2</v>
      </c>
      <c r="P13" s="53">
        <v>2</v>
      </c>
      <c r="Q13" s="54">
        <v>2</v>
      </c>
      <c r="R13" s="53">
        <v>2</v>
      </c>
      <c r="S13" s="54">
        <v>2</v>
      </c>
      <c r="T13" s="53">
        <v>2</v>
      </c>
      <c r="U13" s="58">
        <v>2</v>
      </c>
      <c r="V13" s="63">
        <v>2</v>
      </c>
      <c r="W13" s="58">
        <v>2</v>
      </c>
      <c r="X13" s="63">
        <v>2</v>
      </c>
      <c r="Y13" s="58">
        <v>1</v>
      </c>
      <c r="Z13" s="63">
        <v>2</v>
      </c>
      <c r="AA13" s="58">
        <v>2</v>
      </c>
      <c r="AB13" s="63">
        <v>2</v>
      </c>
      <c r="AC13" s="58">
        <v>2</v>
      </c>
      <c r="AD13" s="63">
        <v>2</v>
      </c>
      <c r="AE13" s="54">
        <v>1</v>
      </c>
      <c r="AF13" s="53">
        <v>2</v>
      </c>
      <c r="AG13" s="54">
        <v>2</v>
      </c>
      <c r="AH13" s="53">
        <v>2</v>
      </c>
      <c r="AI13" s="54">
        <v>2</v>
      </c>
      <c r="AJ13" s="53">
        <v>2</v>
      </c>
      <c r="AK13" s="54">
        <v>2</v>
      </c>
      <c r="AL13" s="53">
        <v>2</v>
      </c>
      <c r="AM13" s="54">
        <v>2</v>
      </c>
      <c r="AN13" s="53">
        <v>2</v>
      </c>
      <c r="AO13" s="58">
        <v>2</v>
      </c>
      <c r="AP13" s="63">
        <v>2</v>
      </c>
      <c r="AQ13" s="58">
        <v>2</v>
      </c>
      <c r="AR13" s="63">
        <v>2</v>
      </c>
      <c r="AS13" s="58">
        <v>2</v>
      </c>
      <c r="AT13" s="63">
        <v>2</v>
      </c>
      <c r="AU13" s="58">
        <v>2</v>
      </c>
      <c r="AV13" s="63">
        <v>2</v>
      </c>
      <c r="AW13" s="58">
        <v>1</v>
      </c>
      <c r="AX13" s="63">
        <v>2</v>
      </c>
      <c r="AY13">
        <f>SUM(K13:T13)</f>
        <v>20</v>
      </c>
      <c r="AZ13">
        <f>SUM(U13:AD13)</f>
        <v>19</v>
      </c>
      <c r="BA13">
        <f>SUM(AE13:AN13)</f>
        <v>19</v>
      </c>
      <c r="BB13">
        <f>SUM(AO13:AX13)</f>
        <v>19</v>
      </c>
    </row>
    <row r="14" spans="1:54" ht="13.5">
      <c r="A14" s="23">
        <v>6</v>
      </c>
      <c r="B14" s="32" t="s">
        <v>152</v>
      </c>
      <c r="C14" s="23" t="s">
        <v>153</v>
      </c>
      <c r="D14" s="23" t="s">
        <v>47</v>
      </c>
      <c r="E14" s="23" t="s">
        <v>48</v>
      </c>
      <c r="F14" s="3" t="s">
        <v>49</v>
      </c>
      <c r="G14" s="25">
        <f t="shared" si="0"/>
        <v>0.9746835443037974</v>
      </c>
      <c r="H14" s="26" t="s">
        <v>132</v>
      </c>
      <c r="I14" s="23">
        <f t="shared" si="1"/>
        <v>77</v>
      </c>
      <c r="J14" s="23"/>
      <c r="K14" s="54">
        <v>2</v>
      </c>
      <c r="L14" s="53">
        <v>2</v>
      </c>
      <c r="M14" s="54">
        <v>2</v>
      </c>
      <c r="N14" s="53">
        <v>2</v>
      </c>
      <c r="O14" s="54">
        <v>2</v>
      </c>
      <c r="P14" s="53">
        <v>2</v>
      </c>
      <c r="Q14" s="54">
        <v>2</v>
      </c>
      <c r="R14" s="53">
        <v>2</v>
      </c>
      <c r="S14" s="54">
        <v>2</v>
      </c>
      <c r="T14" s="53">
        <v>1</v>
      </c>
      <c r="U14" s="58">
        <v>2</v>
      </c>
      <c r="V14" s="63">
        <v>1</v>
      </c>
      <c r="W14" s="58">
        <v>2</v>
      </c>
      <c r="X14" s="63">
        <v>2</v>
      </c>
      <c r="Y14" s="58">
        <v>2</v>
      </c>
      <c r="Z14" s="63">
        <v>2</v>
      </c>
      <c r="AA14" s="58">
        <v>2</v>
      </c>
      <c r="AB14" s="63">
        <v>2</v>
      </c>
      <c r="AC14" s="58">
        <v>2</v>
      </c>
      <c r="AD14" s="63">
        <v>2</v>
      </c>
      <c r="AE14" s="54">
        <v>2</v>
      </c>
      <c r="AF14" s="53">
        <v>2</v>
      </c>
      <c r="AG14" s="54">
        <v>2</v>
      </c>
      <c r="AH14" s="53">
        <v>2</v>
      </c>
      <c r="AI14" s="54">
        <v>2</v>
      </c>
      <c r="AJ14" s="53">
        <v>2</v>
      </c>
      <c r="AK14" s="54">
        <v>2</v>
      </c>
      <c r="AL14" s="53">
        <v>2</v>
      </c>
      <c r="AM14" s="54">
        <v>2</v>
      </c>
      <c r="AN14" s="53">
        <v>2</v>
      </c>
      <c r="AO14" s="58">
        <v>2</v>
      </c>
      <c r="AP14" s="63">
        <v>2</v>
      </c>
      <c r="AQ14" s="58">
        <v>2</v>
      </c>
      <c r="AR14" s="63">
        <v>1</v>
      </c>
      <c r="AS14" s="58">
        <v>2</v>
      </c>
      <c r="AT14" s="63">
        <v>2</v>
      </c>
      <c r="AU14" s="58">
        <v>2</v>
      </c>
      <c r="AV14" s="63">
        <v>2</v>
      </c>
      <c r="AW14" s="58">
        <v>2</v>
      </c>
      <c r="AX14" s="63">
        <v>2</v>
      </c>
      <c r="AY14">
        <f t="shared" si="2"/>
        <v>19</v>
      </c>
      <c r="AZ14">
        <f t="shared" si="3"/>
        <v>19</v>
      </c>
      <c r="BA14">
        <f t="shared" si="4"/>
        <v>20</v>
      </c>
      <c r="BB14">
        <f t="shared" si="5"/>
        <v>19</v>
      </c>
    </row>
    <row r="15" spans="1:54" ht="13.5">
      <c r="A15" s="23">
        <v>7</v>
      </c>
      <c r="B15" s="32" t="s">
        <v>137</v>
      </c>
      <c r="C15" s="23" t="s">
        <v>138</v>
      </c>
      <c r="D15" s="3" t="s">
        <v>233</v>
      </c>
      <c r="E15" s="3" t="s">
        <v>48</v>
      </c>
      <c r="F15" s="24" t="s">
        <v>234</v>
      </c>
      <c r="G15" s="25">
        <f t="shared" si="0"/>
        <v>0.9746835443037974</v>
      </c>
      <c r="H15" s="26" t="s">
        <v>132</v>
      </c>
      <c r="I15" s="23">
        <f t="shared" si="1"/>
        <v>77</v>
      </c>
      <c r="J15" s="23"/>
      <c r="K15" s="54">
        <v>2</v>
      </c>
      <c r="L15" s="53">
        <v>2</v>
      </c>
      <c r="M15" s="54">
        <v>2</v>
      </c>
      <c r="N15" s="53">
        <v>2</v>
      </c>
      <c r="O15" s="54">
        <v>2</v>
      </c>
      <c r="P15" s="53">
        <v>2</v>
      </c>
      <c r="Q15" s="54">
        <v>2</v>
      </c>
      <c r="R15" s="53">
        <v>1</v>
      </c>
      <c r="S15" s="54">
        <v>2</v>
      </c>
      <c r="T15" s="53">
        <v>2</v>
      </c>
      <c r="U15" s="58">
        <v>2</v>
      </c>
      <c r="V15" s="63">
        <v>2</v>
      </c>
      <c r="W15" s="58">
        <v>2</v>
      </c>
      <c r="X15" s="63">
        <v>2</v>
      </c>
      <c r="Y15" s="58">
        <v>2</v>
      </c>
      <c r="Z15" s="63">
        <v>2</v>
      </c>
      <c r="AA15" s="58">
        <v>1</v>
      </c>
      <c r="AB15" s="63">
        <v>2</v>
      </c>
      <c r="AC15" s="58">
        <v>2</v>
      </c>
      <c r="AD15" s="63">
        <v>2</v>
      </c>
      <c r="AE15" s="54">
        <v>2</v>
      </c>
      <c r="AF15" s="53">
        <v>2</v>
      </c>
      <c r="AG15" s="54">
        <v>2</v>
      </c>
      <c r="AH15" s="53">
        <v>2</v>
      </c>
      <c r="AI15" s="54">
        <v>2</v>
      </c>
      <c r="AJ15" s="53">
        <v>2</v>
      </c>
      <c r="AK15" s="54">
        <v>2</v>
      </c>
      <c r="AL15" s="53">
        <v>2</v>
      </c>
      <c r="AM15" s="54">
        <v>2</v>
      </c>
      <c r="AN15" s="53">
        <v>2</v>
      </c>
      <c r="AO15" s="58">
        <v>2</v>
      </c>
      <c r="AP15" s="63">
        <v>2</v>
      </c>
      <c r="AQ15" s="58">
        <v>2</v>
      </c>
      <c r="AR15" s="63">
        <v>2</v>
      </c>
      <c r="AS15" s="58">
        <v>1</v>
      </c>
      <c r="AT15" s="63">
        <v>2</v>
      </c>
      <c r="AU15" s="58">
        <v>2</v>
      </c>
      <c r="AV15" s="63">
        <v>2</v>
      </c>
      <c r="AW15" s="58">
        <v>2</v>
      </c>
      <c r="AX15" s="63">
        <v>2</v>
      </c>
      <c r="AY15">
        <f t="shared" si="2"/>
        <v>19</v>
      </c>
      <c r="AZ15">
        <f t="shared" si="3"/>
        <v>19</v>
      </c>
      <c r="BA15">
        <f t="shared" si="4"/>
        <v>20</v>
      </c>
      <c r="BB15">
        <f t="shared" si="5"/>
        <v>19</v>
      </c>
    </row>
    <row r="16" spans="1:54" ht="13.5">
      <c r="A16" s="23">
        <v>8</v>
      </c>
      <c r="B16" s="32" t="s">
        <v>134</v>
      </c>
      <c r="C16" s="23" t="s">
        <v>135</v>
      </c>
      <c r="D16" s="3" t="s">
        <v>229</v>
      </c>
      <c r="E16" s="3" t="s">
        <v>204</v>
      </c>
      <c r="F16" s="24" t="s">
        <v>208</v>
      </c>
      <c r="G16" s="25">
        <f t="shared" si="0"/>
        <v>0.9746835443037974</v>
      </c>
      <c r="H16" s="26" t="s">
        <v>132</v>
      </c>
      <c r="I16" s="23">
        <f>SUM(AY16:BB16)</f>
        <v>77</v>
      </c>
      <c r="J16" s="23"/>
      <c r="K16" s="54">
        <v>2</v>
      </c>
      <c r="L16" s="53">
        <v>1</v>
      </c>
      <c r="M16" s="54">
        <v>2</v>
      </c>
      <c r="N16" s="53">
        <v>2</v>
      </c>
      <c r="O16" s="54">
        <v>2</v>
      </c>
      <c r="P16" s="53">
        <v>2</v>
      </c>
      <c r="Q16" s="54">
        <v>2</v>
      </c>
      <c r="R16" s="53">
        <v>2</v>
      </c>
      <c r="S16" s="54">
        <v>2</v>
      </c>
      <c r="T16" s="53">
        <v>2</v>
      </c>
      <c r="U16" s="58">
        <v>2</v>
      </c>
      <c r="V16" s="63">
        <v>2</v>
      </c>
      <c r="W16" s="58">
        <v>2</v>
      </c>
      <c r="X16" s="63">
        <v>2</v>
      </c>
      <c r="Y16" s="58">
        <v>2</v>
      </c>
      <c r="Z16" s="63">
        <v>2</v>
      </c>
      <c r="AA16" s="58">
        <v>2</v>
      </c>
      <c r="AB16" s="63">
        <v>2</v>
      </c>
      <c r="AC16" s="58">
        <v>2</v>
      </c>
      <c r="AD16" s="63">
        <v>2</v>
      </c>
      <c r="AE16" s="54">
        <v>2</v>
      </c>
      <c r="AF16" s="53">
        <v>2</v>
      </c>
      <c r="AG16" s="54">
        <v>2</v>
      </c>
      <c r="AH16" s="53">
        <v>2</v>
      </c>
      <c r="AI16" s="54">
        <v>2</v>
      </c>
      <c r="AJ16" s="53">
        <v>2</v>
      </c>
      <c r="AK16" s="54">
        <v>1</v>
      </c>
      <c r="AL16" s="53">
        <v>2</v>
      </c>
      <c r="AM16" s="54">
        <v>2</v>
      </c>
      <c r="AN16" s="53">
        <v>1</v>
      </c>
      <c r="AO16" s="58">
        <v>2</v>
      </c>
      <c r="AP16" s="63">
        <v>2</v>
      </c>
      <c r="AQ16" s="58">
        <v>2</v>
      </c>
      <c r="AR16" s="63">
        <v>2</v>
      </c>
      <c r="AS16" s="58">
        <v>2</v>
      </c>
      <c r="AT16" s="63">
        <v>2</v>
      </c>
      <c r="AU16" s="58">
        <v>2</v>
      </c>
      <c r="AV16" s="63">
        <v>2</v>
      </c>
      <c r="AW16" s="58">
        <v>2</v>
      </c>
      <c r="AX16" s="63">
        <v>2</v>
      </c>
      <c r="AY16">
        <f>SUM(K16:T16)</f>
        <v>19</v>
      </c>
      <c r="AZ16">
        <f>SUM(U16:AD16)</f>
        <v>20</v>
      </c>
      <c r="BA16">
        <f>SUM(AE16:AN16)</f>
        <v>18</v>
      </c>
      <c r="BB16">
        <f>SUM(AO16:AX16)</f>
        <v>20</v>
      </c>
    </row>
    <row r="17" spans="1:54" ht="13.5">
      <c r="A17" s="23">
        <v>9</v>
      </c>
      <c r="B17" s="32" t="s">
        <v>148</v>
      </c>
      <c r="C17" s="23" t="s">
        <v>149</v>
      </c>
      <c r="D17" s="3" t="s">
        <v>42</v>
      </c>
      <c r="E17" s="3" t="s">
        <v>43</v>
      </c>
      <c r="F17" s="24" t="s">
        <v>235</v>
      </c>
      <c r="G17" s="25">
        <f t="shared" si="0"/>
        <v>0.9620253164556962</v>
      </c>
      <c r="H17" s="26"/>
      <c r="I17" s="26">
        <f t="shared" si="1"/>
        <v>76</v>
      </c>
      <c r="J17" s="23"/>
      <c r="K17" s="54">
        <v>2</v>
      </c>
      <c r="L17" s="53">
        <v>2</v>
      </c>
      <c r="M17" s="54">
        <v>2</v>
      </c>
      <c r="N17" s="53">
        <v>2</v>
      </c>
      <c r="O17" s="54">
        <v>2</v>
      </c>
      <c r="P17" s="53">
        <v>2</v>
      </c>
      <c r="Q17" s="54">
        <v>2</v>
      </c>
      <c r="R17" s="53">
        <v>2</v>
      </c>
      <c r="S17" s="54">
        <v>2</v>
      </c>
      <c r="T17" s="53">
        <v>2</v>
      </c>
      <c r="U17" s="58">
        <v>2</v>
      </c>
      <c r="V17" s="63">
        <v>1</v>
      </c>
      <c r="W17" s="58">
        <v>2</v>
      </c>
      <c r="X17" s="63">
        <v>2</v>
      </c>
      <c r="Y17" s="58">
        <v>2</v>
      </c>
      <c r="Z17" s="63">
        <v>2</v>
      </c>
      <c r="AA17" s="58">
        <v>2</v>
      </c>
      <c r="AB17" s="63">
        <v>1</v>
      </c>
      <c r="AC17" s="58">
        <v>2</v>
      </c>
      <c r="AD17" s="63">
        <v>2</v>
      </c>
      <c r="AE17" s="54">
        <v>2</v>
      </c>
      <c r="AF17" s="53">
        <v>2</v>
      </c>
      <c r="AG17" s="54">
        <v>2</v>
      </c>
      <c r="AH17" s="53">
        <v>2</v>
      </c>
      <c r="AI17" s="54">
        <v>2</v>
      </c>
      <c r="AJ17" s="53">
        <v>2</v>
      </c>
      <c r="AK17" s="54">
        <v>2</v>
      </c>
      <c r="AL17" s="53">
        <v>2</v>
      </c>
      <c r="AM17" s="54">
        <v>2</v>
      </c>
      <c r="AN17" s="53">
        <v>2</v>
      </c>
      <c r="AO17" s="58">
        <v>2</v>
      </c>
      <c r="AP17" s="63">
        <v>2</v>
      </c>
      <c r="AQ17" s="58">
        <v>2</v>
      </c>
      <c r="AR17" s="63">
        <v>2</v>
      </c>
      <c r="AS17" s="58">
        <v>2</v>
      </c>
      <c r="AT17" s="63">
        <v>2</v>
      </c>
      <c r="AU17" s="58">
        <v>2</v>
      </c>
      <c r="AV17" s="63">
        <v>2</v>
      </c>
      <c r="AW17" s="58">
        <v>0</v>
      </c>
      <c r="AX17" s="63">
        <v>2</v>
      </c>
      <c r="AY17">
        <f t="shared" si="2"/>
        <v>20</v>
      </c>
      <c r="AZ17">
        <f t="shared" si="3"/>
        <v>18</v>
      </c>
      <c r="BA17">
        <f t="shared" si="4"/>
        <v>20</v>
      </c>
      <c r="BB17">
        <f t="shared" si="5"/>
        <v>18</v>
      </c>
    </row>
    <row r="18" spans="1:54" ht="13.5">
      <c r="A18" s="23">
        <v>10</v>
      </c>
      <c r="B18" s="32" t="s">
        <v>236</v>
      </c>
      <c r="C18" s="23" t="s">
        <v>237</v>
      </c>
      <c r="D18" s="3" t="s">
        <v>238</v>
      </c>
      <c r="E18" s="3" t="s">
        <v>204</v>
      </c>
      <c r="F18" s="24" t="s">
        <v>40</v>
      </c>
      <c r="G18" s="25">
        <f t="shared" si="0"/>
        <v>0.9367088607594937</v>
      </c>
      <c r="H18" s="26" t="s">
        <v>132</v>
      </c>
      <c r="I18" s="23">
        <f>SUM(AY18:BB18)</f>
        <v>74</v>
      </c>
      <c r="J18" s="23"/>
      <c r="K18" s="54">
        <v>2</v>
      </c>
      <c r="L18" s="53">
        <v>2</v>
      </c>
      <c r="M18" s="54">
        <v>2</v>
      </c>
      <c r="N18" s="53">
        <v>2</v>
      </c>
      <c r="O18" s="54">
        <v>2</v>
      </c>
      <c r="P18" s="53">
        <v>2</v>
      </c>
      <c r="Q18" s="54">
        <v>2</v>
      </c>
      <c r="R18" s="53">
        <v>2</v>
      </c>
      <c r="S18" s="54">
        <v>2</v>
      </c>
      <c r="T18" s="53">
        <v>1</v>
      </c>
      <c r="U18" s="58">
        <v>2</v>
      </c>
      <c r="V18" s="63">
        <v>2</v>
      </c>
      <c r="W18" s="58">
        <v>2</v>
      </c>
      <c r="X18" s="63">
        <v>2</v>
      </c>
      <c r="Y18" s="58">
        <v>2</v>
      </c>
      <c r="Z18" s="63">
        <v>2</v>
      </c>
      <c r="AA18" s="58">
        <v>2</v>
      </c>
      <c r="AB18" s="63">
        <v>2</v>
      </c>
      <c r="AC18" s="58">
        <v>2</v>
      </c>
      <c r="AD18" s="63">
        <v>2</v>
      </c>
      <c r="AE18" s="54">
        <v>1</v>
      </c>
      <c r="AF18" s="53">
        <v>1</v>
      </c>
      <c r="AG18" s="54">
        <v>2</v>
      </c>
      <c r="AH18" s="53">
        <v>2</v>
      </c>
      <c r="AI18" s="54">
        <v>2</v>
      </c>
      <c r="AJ18" s="53">
        <v>2</v>
      </c>
      <c r="AK18" s="54">
        <v>2</v>
      </c>
      <c r="AL18" s="53">
        <v>2</v>
      </c>
      <c r="AM18" s="54">
        <v>1</v>
      </c>
      <c r="AN18" s="53">
        <v>2</v>
      </c>
      <c r="AO18" s="58">
        <v>2</v>
      </c>
      <c r="AP18" s="63">
        <v>2</v>
      </c>
      <c r="AQ18" s="58">
        <v>2</v>
      </c>
      <c r="AR18" s="63">
        <v>1</v>
      </c>
      <c r="AS18" s="58">
        <v>2</v>
      </c>
      <c r="AT18" s="63">
        <v>2</v>
      </c>
      <c r="AU18" s="58">
        <v>2</v>
      </c>
      <c r="AV18" s="63">
        <v>2</v>
      </c>
      <c r="AW18" s="58">
        <v>1</v>
      </c>
      <c r="AX18" s="63">
        <v>2</v>
      </c>
      <c r="AY18">
        <f>SUM(K18:T18)</f>
        <v>19</v>
      </c>
      <c r="AZ18">
        <f>SUM(U18:AD18)</f>
        <v>20</v>
      </c>
      <c r="BA18">
        <f>SUM(AE18:AN18)</f>
        <v>17</v>
      </c>
      <c r="BB18">
        <f>SUM(AO18:AX18)</f>
        <v>18</v>
      </c>
    </row>
    <row r="19" spans="1:54" ht="13.5">
      <c r="A19" s="23">
        <v>11</v>
      </c>
      <c r="B19" s="32" t="s">
        <v>144</v>
      </c>
      <c r="C19" s="23" t="s">
        <v>93</v>
      </c>
      <c r="D19" s="3" t="s">
        <v>38</v>
      </c>
      <c r="E19" s="3" t="s">
        <v>39</v>
      </c>
      <c r="F19" s="24" t="s">
        <v>29</v>
      </c>
      <c r="G19" s="25">
        <f t="shared" si="0"/>
        <v>0.9367088607594937</v>
      </c>
      <c r="H19" s="26" t="s">
        <v>132</v>
      </c>
      <c r="I19" s="23">
        <f t="shared" si="1"/>
        <v>74</v>
      </c>
      <c r="J19" s="23"/>
      <c r="K19" s="54">
        <v>2</v>
      </c>
      <c r="L19" s="53">
        <v>2</v>
      </c>
      <c r="M19" s="54">
        <v>2</v>
      </c>
      <c r="N19" s="53">
        <v>2</v>
      </c>
      <c r="O19" s="54">
        <v>2</v>
      </c>
      <c r="P19" s="53">
        <v>2</v>
      </c>
      <c r="Q19" s="54">
        <v>1</v>
      </c>
      <c r="R19" s="53">
        <v>2</v>
      </c>
      <c r="S19" s="54">
        <v>2</v>
      </c>
      <c r="T19" s="53">
        <v>1</v>
      </c>
      <c r="U19" s="58">
        <v>2</v>
      </c>
      <c r="V19" s="63">
        <v>2</v>
      </c>
      <c r="W19" s="58">
        <v>2</v>
      </c>
      <c r="X19" s="63">
        <v>1</v>
      </c>
      <c r="Y19" s="58">
        <v>2</v>
      </c>
      <c r="Z19" s="63">
        <v>2</v>
      </c>
      <c r="AA19" s="58">
        <v>2</v>
      </c>
      <c r="AB19" s="63">
        <v>2</v>
      </c>
      <c r="AC19" s="58">
        <v>2</v>
      </c>
      <c r="AD19" s="63">
        <v>2</v>
      </c>
      <c r="AE19" s="54">
        <v>1</v>
      </c>
      <c r="AF19" s="53">
        <v>2</v>
      </c>
      <c r="AG19" s="54">
        <v>1</v>
      </c>
      <c r="AH19" s="53">
        <v>2</v>
      </c>
      <c r="AI19" s="54">
        <v>2</v>
      </c>
      <c r="AJ19" s="53">
        <v>2</v>
      </c>
      <c r="AK19" s="54">
        <v>2</v>
      </c>
      <c r="AL19" s="53">
        <v>2</v>
      </c>
      <c r="AM19" s="54">
        <v>2</v>
      </c>
      <c r="AN19" s="53">
        <v>2</v>
      </c>
      <c r="AO19" s="58">
        <v>2</v>
      </c>
      <c r="AP19" s="63">
        <v>1</v>
      </c>
      <c r="AQ19" s="58">
        <v>2</v>
      </c>
      <c r="AR19" s="63">
        <v>2</v>
      </c>
      <c r="AS19" s="58">
        <v>2</v>
      </c>
      <c r="AT19" s="63">
        <v>2</v>
      </c>
      <c r="AU19" s="58">
        <v>2</v>
      </c>
      <c r="AV19" s="63">
        <v>2</v>
      </c>
      <c r="AW19" s="58">
        <v>2</v>
      </c>
      <c r="AX19" s="63">
        <v>2</v>
      </c>
      <c r="AY19">
        <f t="shared" si="2"/>
        <v>18</v>
      </c>
      <c r="AZ19">
        <f t="shared" si="3"/>
        <v>19</v>
      </c>
      <c r="BA19">
        <f t="shared" si="4"/>
        <v>18</v>
      </c>
      <c r="BB19">
        <f t="shared" si="5"/>
        <v>19</v>
      </c>
    </row>
    <row r="20" spans="1:54" ht="27">
      <c r="A20" s="23">
        <v>12</v>
      </c>
      <c r="B20" s="32" t="s">
        <v>165</v>
      </c>
      <c r="C20" s="23" t="s">
        <v>175</v>
      </c>
      <c r="D20" s="3" t="s">
        <v>73</v>
      </c>
      <c r="E20" s="3" t="s">
        <v>70</v>
      </c>
      <c r="F20" s="24" t="s">
        <v>74</v>
      </c>
      <c r="G20" s="25">
        <f t="shared" si="0"/>
        <v>0.9367088607594937</v>
      </c>
      <c r="H20" s="26" t="s">
        <v>132</v>
      </c>
      <c r="I20" s="23">
        <f>SUM(AY20:BB20)</f>
        <v>74</v>
      </c>
      <c r="J20" s="23"/>
      <c r="K20" s="54">
        <v>2</v>
      </c>
      <c r="L20" s="53">
        <v>2</v>
      </c>
      <c r="M20" s="54">
        <v>2</v>
      </c>
      <c r="N20" s="53">
        <v>2</v>
      </c>
      <c r="O20" s="54">
        <v>1</v>
      </c>
      <c r="P20" s="53">
        <v>2</v>
      </c>
      <c r="Q20" s="54">
        <v>2</v>
      </c>
      <c r="R20" s="53">
        <v>2</v>
      </c>
      <c r="S20" s="54">
        <v>2</v>
      </c>
      <c r="T20" s="53">
        <v>2</v>
      </c>
      <c r="U20" s="58">
        <v>2</v>
      </c>
      <c r="V20" s="63">
        <v>1</v>
      </c>
      <c r="W20" s="58">
        <v>2</v>
      </c>
      <c r="X20" s="63">
        <v>2</v>
      </c>
      <c r="Y20" s="58">
        <v>1</v>
      </c>
      <c r="Z20" s="63">
        <v>2</v>
      </c>
      <c r="AA20" s="58">
        <v>2</v>
      </c>
      <c r="AB20" s="63">
        <v>2</v>
      </c>
      <c r="AC20" s="58">
        <v>2</v>
      </c>
      <c r="AD20" s="63">
        <v>1</v>
      </c>
      <c r="AE20" s="54">
        <v>2</v>
      </c>
      <c r="AF20" s="53">
        <v>2</v>
      </c>
      <c r="AG20" s="54">
        <v>2</v>
      </c>
      <c r="AH20" s="53">
        <v>2</v>
      </c>
      <c r="AI20" s="54">
        <v>2</v>
      </c>
      <c r="AJ20" s="53">
        <v>2</v>
      </c>
      <c r="AK20" s="54">
        <v>2</v>
      </c>
      <c r="AL20" s="53">
        <v>2</v>
      </c>
      <c r="AM20" s="54">
        <v>1</v>
      </c>
      <c r="AN20" s="53">
        <v>2</v>
      </c>
      <c r="AO20" s="58">
        <v>2</v>
      </c>
      <c r="AP20" s="63">
        <v>2</v>
      </c>
      <c r="AQ20" s="58">
        <v>2</v>
      </c>
      <c r="AR20" s="63">
        <v>2</v>
      </c>
      <c r="AS20" s="58">
        <v>2</v>
      </c>
      <c r="AT20" s="63">
        <v>2</v>
      </c>
      <c r="AU20" s="58">
        <v>2</v>
      </c>
      <c r="AV20" s="63">
        <v>1</v>
      </c>
      <c r="AW20" s="58">
        <v>2</v>
      </c>
      <c r="AX20" s="63">
        <v>2</v>
      </c>
      <c r="AY20">
        <f>SUM(K20:T20)</f>
        <v>19</v>
      </c>
      <c r="AZ20">
        <f>SUM(U20:AD20)</f>
        <v>17</v>
      </c>
      <c r="BA20">
        <f>SUM(AE20:AN20)</f>
        <v>19</v>
      </c>
      <c r="BB20">
        <f>SUM(AO20:AX20)</f>
        <v>19</v>
      </c>
    </row>
    <row r="21" spans="1:54" ht="13.5">
      <c r="A21" s="23">
        <v>13</v>
      </c>
      <c r="B21" s="32" t="s">
        <v>184</v>
      </c>
      <c r="C21" s="23" t="s">
        <v>239</v>
      </c>
      <c r="D21" s="23" t="s">
        <v>240</v>
      </c>
      <c r="E21" s="23" t="s">
        <v>241</v>
      </c>
      <c r="F21" s="3" t="s">
        <v>58</v>
      </c>
      <c r="G21" s="25">
        <f t="shared" si="0"/>
        <v>0.9367088607594937</v>
      </c>
      <c r="H21" s="26" t="s">
        <v>132</v>
      </c>
      <c r="I21" s="23">
        <f t="shared" si="1"/>
        <v>74</v>
      </c>
      <c r="J21" s="23"/>
      <c r="K21" s="54">
        <v>2</v>
      </c>
      <c r="L21" s="53">
        <v>2</v>
      </c>
      <c r="M21" s="54">
        <v>2</v>
      </c>
      <c r="N21" s="53">
        <v>1</v>
      </c>
      <c r="O21" s="54">
        <v>2</v>
      </c>
      <c r="P21" s="53">
        <v>2</v>
      </c>
      <c r="Q21" s="54">
        <v>2</v>
      </c>
      <c r="R21" s="53">
        <v>2</v>
      </c>
      <c r="S21" s="54">
        <v>2</v>
      </c>
      <c r="T21" s="53">
        <v>1</v>
      </c>
      <c r="U21" s="58">
        <v>2</v>
      </c>
      <c r="V21" s="63">
        <v>2</v>
      </c>
      <c r="W21" s="58">
        <v>2</v>
      </c>
      <c r="X21" s="63">
        <v>2</v>
      </c>
      <c r="Y21" s="58">
        <v>2</v>
      </c>
      <c r="Z21" s="63">
        <v>2</v>
      </c>
      <c r="AA21" s="58">
        <v>2</v>
      </c>
      <c r="AB21" s="63">
        <v>2</v>
      </c>
      <c r="AC21" s="58">
        <v>2</v>
      </c>
      <c r="AD21" s="63">
        <v>2</v>
      </c>
      <c r="AE21" s="54">
        <v>2</v>
      </c>
      <c r="AF21" s="53">
        <v>2</v>
      </c>
      <c r="AG21" s="54">
        <v>2</v>
      </c>
      <c r="AH21" s="53">
        <v>2</v>
      </c>
      <c r="AI21" s="54">
        <v>2</v>
      </c>
      <c r="AJ21" s="53">
        <v>2</v>
      </c>
      <c r="AK21" s="54">
        <v>2</v>
      </c>
      <c r="AL21" s="53">
        <v>2</v>
      </c>
      <c r="AM21" s="54">
        <v>2</v>
      </c>
      <c r="AN21" s="53">
        <v>1</v>
      </c>
      <c r="AO21" s="58">
        <v>2</v>
      </c>
      <c r="AP21" s="63">
        <v>1</v>
      </c>
      <c r="AQ21" s="58">
        <v>2</v>
      </c>
      <c r="AR21" s="63">
        <v>1</v>
      </c>
      <c r="AS21" s="58">
        <v>2</v>
      </c>
      <c r="AT21" s="63">
        <v>2</v>
      </c>
      <c r="AU21" s="58">
        <v>2</v>
      </c>
      <c r="AV21" s="63">
        <v>2</v>
      </c>
      <c r="AW21" s="58">
        <v>1</v>
      </c>
      <c r="AX21" s="63">
        <v>2</v>
      </c>
      <c r="AY21">
        <f t="shared" si="2"/>
        <v>18</v>
      </c>
      <c r="AZ21">
        <f t="shared" si="3"/>
        <v>20</v>
      </c>
      <c r="BA21">
        <f t="shared" si="4"/>
        <v>19</v>
      </c>
      <c r="BB21">
        <f t="shared" si="5"/>
        <v>17</v>
      </c>
    </row>
    <row r="22" spans="1:54" ht="13.5">
      <c r="A22" s="23">
        <v>14</v>
      </c>
      <c r="B22" s="32" t="s">
        <v>242</v>
      </c>
      <c r="C22" s="23" t="s">
        <v>243</v>
      </c>
      <c r="D22" s="3" t="s">
        <v>244</v>
      </c>
      <c r="E22" s="3" t="s">
        <v>245</v>
      </c>
      <c r="F22" s="24" t="s">
        <v>246</v>
      </c>
      <c r="G22" s="25">
        <f t="shared" si="0"/>
        <v>0.9367088607594937</v>
      </c>
      <c r="H22" s="26" t="s">
        <v>132</v>
      </c>
      <c r="I22" s="23">
        <f t="shared" si="1"/>
        <v>74</v>
      </c>
      <c r="J22" s="23"/>
      <c r="K22" s="54">
        <v>2</v>
      </c>
      <c r="L22" s="53">
        <v>2</v>
      </c>
      <c r="M22" s="54">
        <v>2</v>
      </c>
      <c r="N22" s="53">
        <v>1</v>
      </c>
      <c r="O22" s="54">
        <v>2</v>
      </c>
      <c r="P22" s="53">
        <v>1</v>
      </c>
      <c r="Q22" s="54">
        <v>2</v>
      </c>
      <c r="R22" s="53">
        <v>2</v>
      </c>
      <c r="S22" s="54">
        <v>2</v>
      </c>
      <c r="T22" s="53">
        <v>1</v>
      </c>
      <c r="U22" s="58">
        <v>2</v>
      </c>
      <c r="V22" s="63">
        <v>2</v>
      </c>
      <c r="W22" s="58">
        <v>2</v>
      </c>
      <c r="X22" s="63">
        <v>2</v>
      </c>
      <c r="Y22" s="58">
        <v>2</v>
      </c>
      <c r="Z22" s="63">
        <v>2</v>
      </c>
      <c r="AA22" s="58">
        <v>2</v>
      </c>
      <c r="AB22" s="63">
        <v>2</v>
      </c>
      <c r="AC22" s="58">
        <v>2</v>
      </c>
      <c r="AD22" s="63">
        <v>2</v>
      </c>
      <c r="AE22" s="54">
        <v>1</v>
      </c>
      <c r="AF22" s="53">
        <v>2</v>
      </c>
      <c r="AG22" s="54">
        <v>2</v>
      </c>
      <c r="AH22" s="53">
        <v>2</v>
      </c>
      <c r="AI22" s="54">
        <v>2</v>
      </c>
      <c r="AJ22" s="53">
        <v>2</v>
      </c>
      <c r="AK22" s="54">
        <v>2</v>
      </c>
      <c r="AL22" s="53">
        <v>1</v>
      </c>
      <c r="AM22" s="54">
        <v>2</v>
      </c>
      <c r="AN22" s="53">
        <v>2</v>
      </c>
      <c r="AO22" s="58">
        <v>2</v>
      </c>
      <c r="AP22" s="63">
        <v>2</v>
      </c>
      <c r="AQ22" s="58">
        <v>2</v>
      </c>
      <c r="AR22" s="63">
        <v>2</v>
      </c>
      <c r="AS22" s="58">
        <v>2</v>
      </c>
      <c r="AT22" s="63">
        <v>2</v>
      </c>
      <c r="AU22" s="58">
        <v>2</v>
      </c>
      <c r="AV22" s="63">
        <v>2</v>
      </c>
      <c r="AW22" s="58">
        <v>1</v>
      </c>
      <c r="AX22" s="63">
        <v>2</v>
      </c>
      <c r="AY22">
        <f t="shared" si="2"/>
        <v>17</v>
      </c>
      <c r="AZ22">
        <f t="shared" si="3"/>
        <v>20</v>
      </c>
      <c r="BA22">
        <f t="shared" si="4"/>
        <v>18</v>
      </c>
      <c r="BB22">
        <f t="shared" si="5"/>
        <v>19</v>
      </c>
    </row>
    <row r="23" spans="1:54" ht="13.5">
      <c r="A23" s="23">
        <v>15</v>
      </c>
      <c r="B23" s="32" t="s">
        <v>247</v>
      </c>
      <c r="C23" s="23" t="s">
        <v>248</v>
      </c>
      <c r="D23" s="3" t="s">
        <v>249</v>
      </c>
      <c r="E23" s="3" t="s">
        <v>39</v>
      </c>
      <c r="F23" s="24" t="s">
        <v>40</v>
      </c>
      <c r="G23" s="25">
        <f t="shared" si="0"/>
        <v>0.9240506329113924</v>
      </c>
      <c r="H23" s="26" t="s">
        <v>132</v>
      </c>
      <c r="I23" s="23">
        <f t="shared" si="1"/>
        <v>73</v>
      </c>
      <c r="J23" s="23"/>
      <c r="K23" s="54">
        <v>2</v>
      </c>
      <c r="L23" s="53">
        <v>2</v>
      </c>
      <c r="M23" s="54">
        <v>1</v>
      </c>
      <c r="N23" s="53">
        <v>2</v>
      </c>
      <c r="O23" s="54">
        <v>2</v>
      </c>
      <c r="P23" s="53">
        <v>2</v>
      </c>
      <c r="Q23" s="54">
        <v>2</v>
      </c>
      <c r="R23" s="53">
        <v>2</v>
      </c>
      <c r="S23" s="54">
        <v>2</v>
      </c>
      <c r="T23" s="53">
        <v>1</v>
      </c>
      <c r="U23" s="58">
        <v>2</v>
      </c>
      <c r="V23" s="63">
        <v>2</v>
      </c>
      <c r="W23" s="58">
        <v>1</v>
      </c>
      <c r="X23" s="63">
        <v>2</v>
      </c>
      <c r="Y23" s="58">
        <v>2</v>
      </c>
      <c r="Z23" s="63">
        <v>2</v>
      </c>
      <c r="AA23" s="58">
        <v>2</v>
      </c>
      <c r="AB23" s="63">
        <v>2</v>
      </c>
      <c r="AC23" s="58">
        <v>2</v>
      </c>
      <c r="AD23" s="63">
        <v>2</v>
      </c>
      <c r="AE23" s="54">
        <v>2</v>
      </c>
      <c r="AF23" s="53">
        <v>2</v>
      </c>
      <c r="AG23" s="54">
        <v>2</v>
      </c>
      <c r="AH23" s="53">
        <v>1</v>
      </c>
      <c r="AI23" s="54">
        <v>2</v>
      </c>
      <c r="AJ23" s="53">
        <v>2</v>
      </c>
      <c r="AK23" s="54">
        <v>2</v>
      </c>
      <c r="AL23" s="53">
        <v>2</v>
      </c>
      <c r="AM23" s="54">
        <v>2</v>
      </c>
      <c r="AN23" s="53">
        <v>2</v>
      </c>
      <c r="AO23" s="58">
        <v>1</v>
      </c>
      <c r="AP23" s="63">
        <v>1</v>
      </c>
      <c r="AQ23" s="58">
        <v>2</v>
      </c>
      <c r="AR23" s="63">
        <v>2</v>
      </c>
      <c r="AS23" s="58">
        <v>1</v>
      </c>
      <c r="AT23" s="63">
        <v>2</v>
      </c>
      <c r="AU23" s="58">
        <v>2</v>
      </c>
      <c r="AV23" s="63">
        <v>2</v>
      </c>
      <c r="AW23" s="58">
        <v>2</v>
      </c>
      <c r="AX23" s="63">
        <v>2</v>
      </c>
      <c r="AY23">
        <f t="shared" si="2"/>
        <v>18</v>
      </c>
      <c r="AZ23">
        <f t="shared" si="3"/>
        <v>19</v>
      </c>
      <c r="BA23">
        <f t="shared" si="4"/>
        <v>19</v>
      </c>
      <c r="BB23">
        <f t="shared" si="5"/>
        <v>17</v>
      </c>
    </row>
    <row r="24" spans="1:54" ht="13.5">
      <c r="A24" s="23">
        <v>16</v>
      </c>
      <c r="B24" s="32" t="s">
        <v>250</v>
      </c>
      <c r="C24" s="23" t="s">
        <v>251</v>
      </c>
      <c r="D24" s="23" t="s">
        <v>252</v>
      </c>
      <c r="E24" s="23" t="s">
        <v>253</v>
      </c>
      <c r="F24" s="3" t="s">
        <v>36</v>
      </c>
      <c r="G24" s="25">
        <f t="shared" si="0"/>
        <v>0.9240506329113924</v>
      </c>
      <c r="H24" s="26" t="s">
        <v>132</v>
      </c>
      <c r="I24" s="23">
        <f t="shared" si="1"/>
        <v>73</v>
      </c>
      <c r="J24" s="23"/>
      <c r="K24" s="54">
        <v>2</v>
      </c>
      <c r="L24" s="53">
        <v>1</v>
      </c>
      <c r="M24" s="54">
        <v>2</v>
      </c>
      <c r="N24" s="53">
        <v>2</v>
      </c>
      <c r="O24" s="54">
        <v>2</v>
      </c>
      <c r="P24" s="53">
        <v>2</v>
      </c>
      <c r="Q24" s="54">
        <v>2</v>
      </c>
      <c r="R24" s="53">
        <v>2</v>
      </c>
      <c r="S24" s="54">
        <v>2</v>
      </c>
      <c r="T24" s="53">
        <v>2</v>
      </c>
      <c r="U24" s="58">
        <v>2</v>
      </c>
      <c r="V24" s="63">
        <v>2</v>
      </c>
      <c r="W24" s="58">
        <v>2</v>
      </c>
      <c r="X24" s="63">
        <v>2</v>
      </c>
      <c r="Y24" s="58">
        <v>1</v>
      </c>
      <c r="Z24" s="63">
        <v>2</v>
      </c>
      <c r="AA24" s="58">
        <v>1</v>
      </c>
      <c r="AB24" s="63">
        <v>2</v>
      </c>
      <c r="AC24" s="58">
        <v>2</v>
      </c>
      <c r="AD24" s="63">
        <v>2</v>
      </c>
      <c r="AE24" s="54">
        <v>2</v>
      </c>
      <c r="AF24" s="53">
        <v>2</v>
      </c>
      <c r="AG24" s="54">
        <v>2</v>
      </c>
      <c r="AH24" s="53">
        <v>2</v>
      </c>
      <c r="AI24" s="54">
        <v>2</v>
      </c>
      <c r="AJ24" s="53">
        <v>2</v>
      </c>
      <c r="AK24" s="54">
        <v>2</v>
      </c>
      <c r="AL24" s="53">
        <v>2</v>
      </c>
      <c r="AM24" s="54">
        <v>1</v>
      </c>
      <c r="AN24" s="53">
        <v>2</v>
      </c>
      <c r="AO24" s="58">
        <v>1</v>
      </c>
      <c r="AP24" s="63">
        <v>2</v>
      </c>
      <c r="AQ24" s="58">
        <v>2</v>
      </c>
      <c r="AR24" s="63">
        <v>2</v>
      </c>
      <c r="AS24" s="58">
        <v>2</v>
      </c>
      <c r="AT24" s="63">
        <v>2</v>
      </c>
      <c r="AU24" s="58">
        <v>2</v>
      </c>
      <c r="AV24" s="63">
        <v>2</v>
      </c>
      <c r="AW24" s="58">
        <v>0</v>
      </c>
      <c r="AX24" s="63">
        <v>2</v>
      </c>
      <c r="AY24">
        <f t="shared" si="2"/>
        <v>19</v>
      </c>
      <c r="AZ24">
        <f t="shared" si="3"/>
        <v>18</v>
      </c>
      <c r="BA24">
        <f t="shared" si="4"/>
        <v>19</v>
      </c>
      <c r="BB24">
        <f t="shared" si="5"/>
        <v>17</v>
      </c>
    </row>
    <row r="25" spans="1:54" ht="27">
      <c r="A25" s="23">
        <v>17</v>
      </c>
      <c r="B25" s="32" t="s">
        <v>142</v>
      </c>
      <c r="C25" s="23" t="s">
        <v>143</v>
      </c>
      <c r="D25" s="3" t="s">
        <v>33</v>
      </c>
      <c r="E25" s="3" t="s">
        <v>34</v>
      </c>
      <c r="F25" s="24" t="s">
        <v>35</v>
      </c>
      <c r="G25" s="25">
        <f t="shared" si="0"/>
        <v>0.9113924050632911</v>
      </c>
      <c r="H25" s="26" t="s">
        <v>132</v>
      </c>
      <c r="I25" s="23">
        <f t="shared" si="1"/>
        <v>72</v>
      </c>
      <c r="J25" s="23"/>
      <c r="K25" s="54">
        <v>2</v>
      </c>
      <c r="L25" s="53">
        <v>2</v>
      </c>
      <c r="M25" s="54">
        <v>2</v>
      </c>
      <c r="N25" s="53">
        <v>2</v>
      </c>
      <c r="O25" s="54">
        <v>2</v>
      </c>
      <c r="P25" s="53">
        <v>2</v>
      </c>
      <c r="Q25" s="54">
        <v>2</v>
      </c>
      <c r="R25" s="53">
        <v>2</v>
      </c>
      <c r="S25" s="54">
        <v>2</v>
      </c>
      <c r="T25" s="53">
        <v>1</v>
      </c>
      <c r="U25" s="58">
        <v>2</v>
      </c>
      <c r="V25" s="63">
        <v>2</v>
      </c>
      <c r="W25" s="58">
        <v>2</v>
      </c>
      <c r="X25" s="63">
        <v>1</v>
      </c>
      <c r="Y25" s="58">
        <v>2</v>
      </c>
      <c r="Z25" s="63">
        <v>2</v>
      </c>
      <c r="AA25" s="58">
        <v>2</v>
      </c>
      <c r="AB25" s="63">
        <v>2</v>
      </c>
      <c r="AC25" s="58">
        <v>2</v>
      </c>
      <c r="AD25" s="63">
        <v>2</v>
      </c>
      <c r="AE25" s="54">
        <v>2</v>
      </c>
      <c r="AF25" s="53">
        <v>2</v>
      </c>
      <c r="AG25" s="54">
        <v>1</v>
      </c>
      <c r="AH25" s="53">
        <v>2</v>
      </c>
      <c r="AI25" s="54">
        <v>2</v>
      </c>
      <c r="AJ25" s="53">
        <v>2</v>
      </c>
      <c r="AK25" s="54">
        <v>1</v>
      </c>
      <c r="AL25" s="53">
        <v>2</v>
      </c>
      <c r="AM25" s="54">
        <v>2</v>
      </c>
      <c r="AN25" s="53">
        <v>0</v>
      </c>
      <c r="AO25" s="58">
        <v>1</v>
      </c>
      <c r="AP25" s="63">
        <v>2</v>
      </c>
      <c r="AQ25" s="58">
        <v>2</v>
      </c>
      <c r="AR25" s="63">
        <v>2</v>
      </c>
      <c r="AS25" s="58">
        <v>2</v>
      </c>
      <c r="AT25" s="63">
        <v>2</v>
      </c>
      <c r="AU25" s="58">
        <v>2</v>
      </c>
      <c r="AV25" s="63">
        <v>2</v>
      </c>
      <c r="AW25" s="58">
        <v>1</v>
      </c>
      <c r="AX25" s="63">
        <v>2</v>
      </c>
      <c r="AY25">
        <f t="shared" si="2"/>
        <v>19</v>
      </c>
      <c r="AZ25">
        <f t="shared" si="3"/>
        <v>19</v>
      </c>
      <c r="BA25">
        <f t="shared" si="4"/>
        <v>16</v>
      </c>
      <c r="BB25">
        <f t="shared" si="5"/>
        <v>18</v>
      </c>
    </row>
    <row r="26" spans="1:54" ht="13.5">
      <c r="A26" s="23">
        <v>18</v>
      </c>
      <c r="B26" s="32" t="s">
        <v>254</v>
      </c>
      <c r="C26" s="23" t="s">
        <v>255</v>
      </c>
      <c r="D26" s="3" t="s">
        <v>256</v>
      </c>
      <c r="E26" s="3" t="s">
        <v>59</v>
      </c>
      <c r="F26" s="24" t="s">
        <v>53</v>
      </c>
      <c r="G26" s="25">
        <f t="shared" si="0"/>
        <v>0.9113924050632911</v>
      </c>
      <c r="H26" s="26" t="s">
        <v>132</v>
      </c>
      <c r="I26" s="26">
        <f t="shared" si="1"/>
        <v>72</v>
      </c>
      <c r="J26" s="23"/>
      <c r="K26" s="54">
        <v>2</v>
      </c>
      <c r="L26" s="53">
        <v>1</v>
      </c>
      <c r="M26" s="54">
        <v>1</v>
      </c>
      <c r="N26" s="53">
        <v>2</v>
      </c>
      <c r="O26" s="54">
        <v>2</v>
      </c>
      <c r="P26" s="53">
        <v>2</v>
      </c>
      <c r="Q26" s="54">
        <v>1</v>
      </c>
      <c r="R26" s="53">
        <v>2</v>
      </c>
      <c r="S26" s="54">
        <v>1</v>
      </c>
      <c r="T26" s="53">
        <v>1</v>
      </c>
      <c r="U26" s="58">
        <v>2</v>
      </c>
      <c r="V26" s="63">
        <v>2</v>
      </c>
      <c r="W26" s="58">
        <v>2</v>
      </c>
      <c r="X26" s="63">
        <v>2</v>
      </c>
      <c r="Y26" s="58">
        <v>2</v>
      </c>
      <c r="Z26" s="63">
        <v>2</v>
      </c>
      <c r="AA26" s="58">
        <v>2</v>
      </c>
      <c r="AB26" s="63">
        <v>1</v>
      </c>
      <c r="AC26" s="58">
        <v>2</v>
      </c>
      <c r="AD26" s="63">
        <v>1</v>
      </c>
      <c r="AE26" s="54">
        <v>2</v>
      </c>
      <c r="AF26" s="53">
        <v>2</v>
      </c>
      <c r="AG26" s="54">
        <v>2</v>
      </c>
      <c r="AH26" s="53">
        <v>2</v>
      </c>
      <c r="AI26" s="54">
        <v>2</v>
      </c>
      <c r="AJ26" s="53">
        <v>2</v>
      </c>
      <c r="AK26" s="54">
        <v>2</v>
      </c>
      <c r="AL26" s="53">
        <v>2</v>
      </c>
      <c r="AM26" s="54">
        <v>2</v>
      </c>
      <c r="AN26" s="53">
        <v>2</v>
      </c>
      <c r="AO26" s="58">
        <v>1</v>
      </c>
      <c r="AP26" s="63">
        <v>2</v>
      </c>
      <c r="AQ26" s="58">
        <v>2</v>
      </c>
      <c r="AR26" s="63">
        <v>2</v>
      </c>
      <c r="AS26" s="58">
        <v>2</v>
      </c>
      <c r="AT26" s="63">
        <v>2</v>
      </c>
      <c r="AU26" s="58">
        <v>2</v>
      </c>
      <c r="AV26" s="63">
        <v>2</v>
      </c>
      <c r="AW26" s="58">
        <v>2</v>
      </c>
      <c r="AX26" s="63">
        <v>2</v>
      </c>
      <c r="AY26">
        <f t="shared" si="2"/>
        <v>15</v>
      </c>
      <c r="AZ26">
        <f t="shared" si="3"/>
        <v>18</v>
      </c>
      <c r="BA26">
        <f t="shared" si="4"/>
        <v>20</v>
      </c>
      <c r="BB26">
        <f t="shared" si="5"/>
        <v>19</v>
      </c>
    </row>
    <row r="27" spans="1:54" ht="27">
      <c r="A27" s="23">
        <v>19</v>
      </c>
      <c r="B27" s="32" t="s">
        <v>178</v>
      </c>
      <c r="C27" s="23" t="s">
        <v>257</v>
      </c>
      <c r="D27" s="3" t="s">
        <v>258</v>
      </c>
      <c r="E27" s="3" t="s">
        <v>41</v>
      </c>
      <c r="F27" s="24" t="s">
        <v>259</v>
      </c>
      <c r="G27" s="25">
        <f t="shared" si="0"/>
        <v>0.9113924050632911</v>
      </c>
      <c r="H27" s="26" t="s">
        <v>132</v>
      </c>
      <c r="I27" s="23">
        <f t="shared" si="1"/>
        <v>72</v>
      </c>
      <c r="J27" s="23"/>
      <c r="K27" s="54">
        <v>1</v>
      </c>
      <c r="L27" s="53">
        <v>2</v>
      </c>
      <c r="M27" s="54">
        <v>2</v>
      </c>
      <c r="N27" s="53">
        <v>2</v>
      </c>
      <c r="O27" s="54">
        <v>2</v>
      </c>
      <c r="P27" s="53">
        <v>2</v>
      </c>
      <c r="Q27" s="54">
        <v>2</v>
      </c>
      <c r="R27" s="53">
        <v>2</v>
      </c>
      <c r="S27" s="54">
        <v>2</v>
      </c>
      <c r="T27" s="53">
        <v>1</v>
      </c>
      <c r="U27" s="58">
        <v>2</v>
      </c>
      <c r="V27" s="63">
        <v>1</v>
      </c>
      <c r="W27" s="58">
        <v>2</v>
      </c>
      <c r="X27" s="63">
        <v>1</v>
      </c>
      <c r="Y27" s="58">
        <v>2</v>
      </c>
      <c r="Z27" s="63">
        <v>2</v>
      </c>
      <c r="AA27" s="58">
        <v>2</v>
      </c>
      <c r="AB27" s="63">
        <v>2</v>
      </c>
      <c r="AC27" s="58">
        <v>2</v>
      </c>
      <c r="AD27" s="63">
        <v>0</v>
      </c>
      <c r="AE27" s="54">
        <v>2</v>
      </c>
      <c r="AF27" s="53">
        <v>2</v>
      </c>
      <c r="AG27" s="54">
        <v>1</v>
      </c>
      <c r="AH27" s="53">
        <v>2</v>
      </c>
      <c r="AI27" s="54">
        <v>2</v>
      </c>
      <c r="AJ27" s="53">
        <v>2</v>
      </c>
      <c r="AK27" s="54">
        <v>2</v>
      </c>
      <c r="AL27" s="53">
        <v>2</v>
      </c>
      <c r="AM27" s="54">
        <v>2</v>
      </c>
      <c r="AN27" s="53">
        <v>2</v>
      </c>
      <c r="AO27" s="58">
        <v>2</v>
      </c>
      <c r="AP27" s="63">
        <v>1</v>
      </c>
      <c r="AQ27" s="58">
        <v>2</v>
      </c>
      <c r="AR27" s="63">
        <v>2</v>
      </c>
      <c r="AS27" s="58">
        <v>2</v>
      </c>
      <c r="AT27" s="63">
        <v>2</v>
      </c>
      <c r="AU27" s="58">
        <v>2</v>
      </c>
      <c r="AV27" s="63">
        <v>2</v>
      </c>
      <c r="AW27" s="58">
        <v>2</v>
      </c>
      <c r="AX27" s="63">
        <v>2</v>
      </c>
      <c r="AY27">
        <f t="shared" si="2"/>
        <v>18</v>
      </c>
      <c r="AZ27">
        <f t="shared" si="3"/>
        <v>16</v>
      </c>
      <c r="BA27">
        <f t="shared" si="4"/>
        <v>19</v>
      </c>
      <c r="BB27">
        <f t="shared" si="5"/>
        <v>19</v>
      </c>
    </row>
    <row r="28" spans="1:54" ht="27">
      <c r="A28" s="23">
        <v>20</v>
      </c>
      <c r="B28" s="32" t="s">
        <v>139</v>
      </c>
      <c r="C28" s="23" t="s">
        <v>156</v>
      </c>
      <c r="D28" s="3" t="s">
        <v>51</v>
      </c>
      <c r="E28" s="3" t="s">
        <v>52</v>
      </c>
      <c r="F28" s="24" t="s">
        <v>53</v>
      </c>
      <c r="G28" s="25">
        <f t="shared" si="0"/>
        <v>0.8987341772151899</v>
      </c>
      <c r="H28" s="26" t="s">
        <v>132</v>
      </c>
      <c r="I28" s="23">
        <f t="shared" si="1"/>
        <v>71</v>
      </c>
      <c r="J28" s="23"/>
      <c r="K28" s="54">
        <v>2</v>
      </c>
      <c r="L28" s="53">
        <v>2</v>
      </c>
      <c r="M28" s="54">
        <v>2</v>
      </c>
      <c r="N28" s="53">
        <v>2</v>
      </c>
      <c r="O28" s="54">
        <v>2</v>
      </c>
      <c r="P28" s="53">
        <v>1</v>
      </c>
      <c r="Q28" s="54">
        <v>2</v>
      </c>
      <c r="R28" s="53">
        <v>2</v>
      </c>
      <c r="S28" s="54">
        <v>2</v>
      </c>
      <c r="T28" s="53">
        <v>1</v>
      </c>
      <c r="U28" s="58">
        <v>2</v>
      </c>
      <c r="V28" s="63">
        <v>2</v>
      </c>
      <c r="W28" s="58">
        <v>1</v>
      </c>
      <c r="X28" s="63">
        <v>2</v>
      </c>
      <c r="Y28" s="58">
        <v>2</v>
      </c>
      <c r="Z28" s="63">
        <v>2</v>
      </c>
      <c r="AA28" s="58">
        <v>1</v>
      </c>
      <c r="AB28" s="63">
        <v>2</v>
      </c>
      <c r="AC28" s="58">
        <v>2</v>
      </c>
      <c r="AD28" s="63">
        <v>2</v>
      </c>
      <c r="AE28" s="54">
        <v>1</v>
      </c>
      <c r="AF28" s="53">
        <v>2</v>
      </c>
      <c r="AG28" s="54">
        <v>2</v>
      </c>
      <c r="AH28" s="53">
        <v>2</v>
      </c>
      <c r="AI28" s="54">
        <v>2</v>
      </c>
      <c r="AJ28" s="53">
        <v>2</v>
      </c>
      <c r="AK28" s="54">
        <v>1</v>
      </c>
      <c r="AL28" s="53">
        <v>2</v>
      </c>
      <c r="AM28" s="54">
        <v>2</v>
      </c>
      <c r="AN28" s="53">
        <v>1</v>
      </c>
      <c r="AO28" s="58">
        <v>1</v>
      </c>
      <c r="AP28" s="63">
        <v>2</v>
      </c>
      <c r="AQ28" s="58">
        <v>2</v>
      </c>
      <c r="AR28" s="63">
        <v>2</v>
      </c>
      <c r="AS28" s="58">
        <v>2</v>
      </c>
      <c r="AT28" s="63">
        <v>2</v>
      </c>
      <c r="AU28" s="58">
        <v>2</v>
      </c>
      <c r="AV28" s="63">
        <v>2</v>
      </c>
      <c r="AW28" s="58">
        <v>1</v>
      </c>
      <c r="AX28" s="63">
        <v>2</v>
      </c>
      <c r="AY28">
        <f t="shared" si="2"/>
        <v>18</v>
      </c>
      <c r="AZ28">
        <f t="shared" si="3"/>
        <v>18</v>
      </c>
      <c r="BA28">
        <f t="shared" si="4"/>
        <v>17</v>
      </c>
      <c r="BB28">
        <f t="shared" si="5"/>
        <v>18</v>
      </c>
    </row>
    <row r="29" spans="1:54" ht="13.5">
      <c r="A29" s="23">
        <v>21</v>
      </c>
      <c r="B29" s="32" t="s">
        <v>145</v>
      </c>
      <c r="C29" s="23" t="s">
        <v>171</v>
      </c>
      <c r="D29" s="3" t="s">
        <v>72</v>
      </c>
      <c r="E29" s="3" t="s">
        <v>260</v>
      </c>
      <c r="F29" s="24" t="s">
        <v>261</v>
      </c>
      <c r="G29" s="25">
        <f t="shared" si="0"/>
        <v>0.8987341772151899</v>
      </c>
      <c r="H29" s="26" t="s">
        <v>132</v>
      </c>
      <c r="I29" s="26">
        <f t="shared" si="1"/>
        <v>71</v>
      </c>
      <c r="J29" s="23"/>
      <c r="K29" s="54">
        <v>2</v>
      </c>
      <c r="L29" s="53">
        <v>2</v>
      </c>
      <c r="M29" s="54">
        <v>2</v>
      </c>
      <c r="N29" s="53">
        <v>2</v>
      </c>
      <c r="O29" s="54">
        <v>1</v>
      </c>
      <c r="P29" s="53">
        <v>2</v>
      </c>
      <c r="Q29" s="54">
        <v>2</v>
      </c>
      <c r="R29" s="53">
        <v>2</v>
      </c>
      <c r="S29" s="54">
        <v>2</v>
      </c>
      <c r="T29" s="53">
        <v>2</v>
      </c>
      <c r="U29" s="58">
        <v>2</v>
      </c>
      <c r="V29" s="63">
        <v>2</v>
      </c>
      <c r="W29" s="58">
        <v>2</v>
      </c>
      <c r="X29" s="63">
        <v>2</v>
      </c>
      <c r="Y29" s="58">
        <v>2</v>
      </c>
      <c r="Z29" s="63">
        <v>2</v>
      </c>
      <c r="AA29" s="58">
        <v>1</v>
      </c>
      <c r="AB29" s="63">
        <v>1</v>
      </c>
      <c r="AC29" s="58">
        <v>1</v>
      </c>
      <c r="AD29" s="63">
        <v>2</v>
      </c>
      <c r="AE29" s="54">
        <v>1</v>
      </c>
      <c r="AF29" s="53">
        <v>2</v>
      </c>
      <c r="AG29" s="54">
        <v>2</v>
      </c>
      <c r="AH29" s="53">
        <v>1</v>
      </c>
      <c r="AI29" s="54">
        <v>1</v>
      </c>
      <c r="AJ29" s="53">
        <v>2</v>
      </c>
      <c r="AK29" s="54">
        <v>2</v>
      </c>
      <c r="AL29" s="53">
        <v>2</v>
      </c>
      <c r="AM29" s="54">
        <v>2</v>
      </c>
      <c r="AN29" s="53">
        <v>2</v>
      </c>
      <c r="AO29" s="58">
        <v>2</v>
      </c>
      <c r="AP29" s="63">
        <v>2</v>
      </c>
      <c r="AQ29" s="58">
        <v>2</v>
      </c>
      <c r="AR29" s="63">
        <v>2</v>
      </c>
      <c r="AS29" s="58">
        <v>2</v>
      </c>
      <c r="AT29" s="63">
        <v>2</v>
      </c>
      <c r="AU29" s="58">
        <v>1</v>
      </c>
      <c r="AV29" s="63">
        <v>1</v>
      </c>
      <c r="AW29" s="58">
        <v>2</v>
      </c>
      <c r="AX29" s="63">
        <v>2</v>
      </c>
      <c r="AY29">
        <f t="shared" si="2"/>
        <v>19</v>
      </c>
      <c r="AZ29">
        <f t="shared" si="3"/>
        <v>17</v>
      </c>
      <c r="BA29">
        <f t="shared" si="4"/>
        <v>17</v>
      </c>
      <c r="BB29">
        <f t="shared" si="5"/>
        <v>18</v>
      </c>
    </row>
    <row r="30" spans="1:54" ht="13.5">
      <c r="A30" s="23">
        <v>22</v>
      </c>
      <c r="B30" s="32" t="s">
        <v>158</v>
      </c>
      <c r="C30" s="23" t="s">
        <v>167</v>
      </c>
      <c r="D30" s="3" t="s">
        <v>67</v>
      </c>
      <c r="E30" s="3" t="s">
        <v>57</v>
      </c>
      <c r="F30" s="24" t="s">
        <v>37</v>
      </c>
      <c r="G30" s="25">
        <f t="shared" si="0"/>
        <v>0.8987341772151899</v>
      </c>
      <c r="H30" s="26" t="s">
        <v>132</v>
      </c>
      <c r="I30" s="23">
        <f t="shared" si="1"/>
        <v>71</v>
      </c>
      <c r="J30" s="23"/>
      <c r="K30" s="54">
        <v>2</v>
      </c>
      <c r="L30" s="53">
        <v>1</v>
      </c>
      <c r="M30" s="54">
        <v>2</v>
      </c>
      <c r="N30" s="53">
        <v>2</v>
      </c>
      <c r="O30" s="54">
        <v>2</v>
      </c>
      <c r="P30" s="53">
        <v>2</v>
      </c>
      <c r="Q30" s="54">
        <v>2</v>
      </c>
      <c r="R30" s="53">
        <v>2</v>
      </c>
      <c r="S30" s="54">
        <v>2</v>
      </c>
      <c r="T30" s="53">
        <v>1</v>
      </c>
      <c r="U30" s="58">
        <v>2</v>
      </c>
      <c r="V30" s="63">
        <v>1</v>
      </c>
      <c r="W30" s="58">
        <v>2</v>
      </c>
      <c r="X30" s="63">
        <v>2</v>
      </c>
      <c r="Y30" s="58">
        <v>2</v>
      </c>
      <c r="Z30" s="63">
        <v>2</v>
      </c>
      <c r="AA30" s="58">
        <v>2</v>
      </c>
      <c r="AB30" s="63">
        <v>2</v>
      </c>
      <c r="AC30" s="58">
        <v>2</v>
      </c>
      <c r="AD30" s="63">
        <v>1</v>
      </c>
      <c r="AE30" s="54">
        <v>2</v>
      </c>
      <c r="AF30" s="53">
        <v>2</v>
      </c>
      <c r="AG30" s="54">
        <v>2</v>
      </c>
      <c r="AH30" s="53">
        <v>2</v>
      </c>
      <c r="AI30" s="54">
        <v>2</v>
      </c>
      <c r="AJ30" s="53">
        <v>2</v>
      </c>
      <c r="AK30" s="54">
        <v>2</v>
      </c>
      <c r="AL30" s="53">
        <v>2</v>
      </c>
      <c r="AM30" s="54">
        <v>2</v>
      </c>
      <c r="AN30" s="53">
        <v>1</v>
      </c>
      <c r="AO30" s="58">
        <v>1</v>
      </c>
      <c r="AP30" s="63">
        <v>1</v>
      </c>
      <c r="AQ30" s="58">
        <v>2</v>
      </c>
      <c r="AR30" s="63">
        <v>1</v>
      </c>
      <c r="AS30" s="58">
        <v>1</v>
      </c>
      <c r="AT30" s="63">
        <v>2</v>
      </c>
      <c r="AU30" s="58">
        <v>2</v>
      </c>
      <c r="AV30" s="63">
        <v>2</v>
      </c>
      <c r="AW30" s="58">
        <v>2</v>
      </c>
      <c r="AX30" s="63">
        <v>2</v>
      </c>
      <c r="AY30">
        <f t="shared" si="2"/>
        <v>18</v>
      </c>
      <c r="AZ30">
        <f t="shared" si="3"/>
        <v>18</v>
      </c>
      <c r="BA30">
        <f t="shared" si="4"/>
        <v>19</v>
      </c>
      <c r="BB30">
        <f t="shared" si="5"/>
        <v>16</v>
      </c>
    </row>
    <row r="31" spans="1:54" ht="13.5">
      <c r="A31" s="23">
        <v>23</v>
      </c>
      <c r="B31" s="32" t="s">
        <v>140</v>
      </c>
      <c r="C31" s="23" t="s">
        <v>141</v>
      </c>
      <c r="D31" s="3" t="s">
        <v>262</v>
      </c>
      <c r="E31" s="3" t="s">
        <v>263</v>
      </c>
      <c r="F31" s="24" t="s">
        <v>32</v>
      </c>
      <c r="G31" s="25">
        <f t="shared" si="0"/>
        <v>0.8860759493670886</v>
      </c>
      <c r="H31" s="26" t="s">
        <v>132</v>
      </c>
      <c r="I31" s="23">
        <f t="shared" si="1"/>
        <v>70</v>
      </c>
      <c r="J31" s="23"/>
      <c r="K31" s="54">
        <v>2</v>
      </c>
      <c r="L31" s="53">
        <v>2</v>
      </c>
      <c r="M31" s="54">
        <v>2</v>
      </c>
      <c r="N31" s="53">
        <v>2</v>
      </c>
      <c r="O31" s="54">
        <v>2</v>
      </c>
      <c r="P31" s="53">
        <v>2</v>
      </c>
      <c r="Q31" s="54">
        <v>2</v>
      </c>
      <c r="R31" s="53">
        <v>2</v>
      </c>
      <c r="S31" s="54">
        <v>1</v>
      </c>
      <c r="T31" s="53">
        <v>2</v>
      </c>
      <c r="U31" s="58">
        <v>2</v>
      </c>
      <c r="V31" s="63">
        <v>2</v>
      </c>
      <c r="W31" s="58">
        <v>2</v>
      </c>
      <c r="X31" s="63">
        <v>1</v>
      </c>
      <c r="Y31" s="58">
        <v>1</v>
      </c>
      <c r="Z31" s="63">
        <v>2</v>
      </c>
      <c r="AA31" s="58">
        <v>2</v>
      </c>
      <c r="AB31" s="63">
        <v>2</v>
      </c>
      <c r="AC31" s="58">
        <v>1</v>
      </c>
      <c r="AD31" s="63">
        <v>2</v>
      </c>
      <c r="AE31" s="54">
        <v>1</v>
      </c>
      <c r="AF31" s="53">
        <v>2</v>
      </c>
      <c r="AG31" s="54">
        <v>2</v>
      </c>
      <c r="AH31" s="53">
        <v>2</v>
      </c>
      <c r="AI31" s="54">
        <v>2</v>
      </c>
      <c r="AJ31" s="53">
        <v>2</v>
      </c>
      <c r="AK31" s="54">
        <v>2</v>
      </c>
      <c r="AL31" s="53">
        <v>2</v>
      </c>
      <c r="AM31" s="54">
        <v>2</v>
      </c>
      <c r="AN31" s="53">
        <v>1</v>
      </c>
      <c r="AO31" s="58">
        <v>2</v>
      </c>
      <c r="AP31" s="63">
        <v>2</v>
      </c>
      <c r="AQ31" s="58">
        <v>1</v>
      </c>
      <c r="AR31" s="63">
        <v>2</v>
      </c>
      <c r="AS31" s="58">
        <v>1</v>
      </c>
      <c r="AT31" s="63">
        <v>1</v>
      </c>
      <c r="AU31" s="58">
        <v>2</v>
      </c>
      <c r="AV31" s="63">
        <v>2</v>
      </c>
      <c r="AW31" s="58">
        <v>2</v>
      </c>
      <c r="AX31" s="63">
        <v>1</v>
      </c>
      <c r="AY31">
        <f t="shared" si="2"/>
        <v>19</v>
      </c>
      <c r="AZ31">
        <f t="shared" si="3"/>
        <v>17</v>
      </c>
      <c r="BA31">
        <f t="shared" si="4"/>
        <v>18</v>
      </c>
      <c r="BB31">
        <f t="shared" si="5"/>
        <v>16</v>
      </c>
    </row>
    <row r="32" spans="1:54" ht="13.5">
      <c r="A32" s="23">
        <v>24</v>
      </c>
      <c r="B32" s="32" t="s">
        <v>137</v>
      </c>
      <c r="C32" s="23" t="s">
        <v>170</v>
      </c>
      <c r="D32" s="3" t="s">
        <v>69</v>
      </c>
      <c r="E32" s="3" t="s">
        <v>70</v>
      </c>
      <c r="F32" s="24" t="s">
        <v>71</v>
      </c>
      <c r="G32" s="25">
        <f t="shared" si="0"/>
        <v>0.8860759493670886</v>
      </c>
      <c r="H32" s="26" t="s">
        <v>132</v>
      </c>
      <c r="I32" s="23">
        <f>SUM(AY32:BB32)</f>
        <v>70</v>
      </c>
      <c r="J32" s="23"/>
      <c r="K32" s="54">
        <v>2</v>
      </c>
      <c r="L32" s="53">
        <v>2</v>
      </c>
      <c r="M32" s="54">
        <v>2</v>
      </c>
      <c r="N32" s="53">
        <v>2</v>
      </c>
      <c r="O32" s="54">
        <v>2</v>
      </c>
      <c r="P32" s="53">
        <v>2</v>
      </c>
      <c r="Q32" s="54">
        <v>2</v>
      </c>
      <c r="R32" s="53">
        <v>2</v>
      </c>
      <c r="S32" s="54">
        <v>1</v>
      </c>
      <c r="T32" s="53">
        <v>2</v>
      </c>
      <c r="U32" s="58">
        <v>2</v>
      </c>
      <c r="V32" s="63">
        <v>2</v>
      </c>
      <c r="W32" s="58">
        <v>2</v>
      </c>
      <c r="X32" s="63">
        <v>1</v>
      </c>
      <c r="Y32" s="58">
        <v>1</v>
      </c>
      <c r="Z32" s="63">
        <v>2</v>
      </c>
      <c r="AA32" s="58">
        <v>2</v>
      </c>
      <c r="AB32" s="63">
        <v>2</v>
      </c>
      <c r="AC32" s="58">
        <v>1</v>
      </c>
      <c r="AD32" s="63">
        <v>2</v>
      </c>
      <c r="AE32" s="54">
        <v>1</v>
      </c>
      <c r="AF32" s="53">
        <v>2</v>
      </c>
      <c r="AG32" s="54">
        <v>1</v>
      </c>
      <c r="AH32" s="53">
        <v>2</v>
      </c>
      <c r="AI32" s="54">
        <v>2</v>
      </c>
      <c r="AJ32" s="53">
        <v>2</v>
      </c>
      <c r="AK32" s="54">
        <v>1</v>
      </c>
      <c r="AL32" s="53">
        <v>1</v>
      </c>
      <c r="AM32" s="54">
        <v>2</v>
      </c>
      <c r="AN32" s="53">
        <v>1</v>
      </c>
      <c r="AO32" s="58">
        <v>2</v>
      </c>
      <c r="AP32" s="63">
        <v>2</v>
      </c>
      <c r="AQ32" s="58">
        <v>2</v>
      </c>
      <c r="AR32" s="63">
        <v>2</v>
      </c>
      <c r="AS32" s="58">
        <v>2</v>
      </c>
      <c r="AT32" s="63">
        <v>2</v>
      </c>
      <c r="AU32" s="58">
        <v>2</v>
      </c>
      <c r="AV32" s="63">
        <v>2</v>
      </c>
      <c r="AW32" s="58">
        <v>1</v>
      </c>
      <c r="AX32" s="63">
        <v>2</v>
      </c>
      <c r="AY32">
        <f>SUM(K32:T32)</f>
        <v>19</v>
      </c>
      <c r="AZ32">
        <f>SUM(U32:AD32)</f>
        <v>17</v>
      </c>
      <c r="BA32">
        <f>SUM(AE32:AN32)</f>
        <v>15</v>
      </c>
      <c r="BB32">
        <f>SUM(AO32:AX32)</f>
        <v>19</v>
      </c>
    </row>
    <row r="33" spans="1:54" ht="13.5">
      <c r="A33" s="23">
        <v>25</v>
      </c>
      <c r="B33" s="32" t="s">
        <v>184</v>
      </c>
      <c r="C33" s="23" t="s">
        <v>264</v>
      </c>
      <c r="D33" s="23" t="s">
        <v>265</v>
      </c>
      <c r="E33" s="23" t="s">
        <v>266</v>
      </c>
      <c r="F33" s="3" t="s">
        <v>53</v>
      </c>
      <c r="G33" s="25">
        <f t="shared" si="0"/>
        <v>0.8860759493670886</v>
      </c>
      <c r="H33" s="26" t="s">
        <v>132</v>
      </c>
      <c r="I33" s="23">
        <f t="shared" si="1"/>
        <v>70</v>
      </c>
      <c r="J33" s="23"/>
      <c r="K33" s="54">
        <v>2</v>
      </c>
      <c r="L33" s="53">
        <v>2</v>
      </c>
      <c r="M33" s="54">
        <v>1</v>
      </c>
      <c r="N33" s="53">
        <v>2</v>
      </c>
      <c r="O33" s="54">
        <v>2</v>
      </c>
      <c r="P33" s="53">
        <v>2</v>
      </c>
      <c r="Q33" s="54">
        <v>2</v>
      </c>
      <c r="R33" s="53">
        <v>2</v>
      </c>
      <c r="S33" s="54">
        <v>2</v>
      </c>
      <c r="T33" s="53">
        <v>1</v>
      </c>
      <c r="U33" s="58">
        <v>2</v>
      </c>
      <c r="V33" s="63">
        <v>2</v>
      </c>
      <c r="W33" s="58">
        <v>1</v>
      </c>
      <c r="X33" s="63">
        <v>2</v>
      </c>
      <c r="Y33" s="58">
        <v>2</v>
      </c>
      <c r="Z33" s="63">
        <v>2</v>
      </c>
      <c r="AA33" s="58">
        <v>2</v>
      </c>
      <c r="AB33" s="63">
        <v>2</v>
      </c>
      <c r="AC33" s="58">
        <v>2</v>
      </c>
      <c r="AD33" s="63">
        <v>1</v>
      </c>
      <c r="AE33" s="54">
        <v>2</v>
      </c>
      <c r="AF33" s="53">
        <v>2</v>
      </c>
      <c r="AG33" s="54">
        <v>2</v>
      </c>
      <c r="AH33" s="53">
        <v>2</v>
      </c>
      <c r="AI33" s="54">
        <v>2</v>
      </c>
      <c r="AJ33" s="53">
        <v>2</v>
      </c>
      <c r="AK33" s="54">
        <v>1</v>
      </c>
      <c r="AL33" s="53">
        <v>1</v>
      </c>
      <c r="AM33" s="54">
        <v>2</v>
      </c>
      <c r="AN33" s="53">
        <v>1</v>
      </c>
      <c r="AO33" s="58">
        <v>1</v>
      </c>
      <c r="AP33" s="63">
        <v>2</v>
      </c>
      <c r="AQ33" s="58">
        <v>2</v>
      </c>
      <c r="AR33" s="63">
        <v>1</v>
      </c>
      <c r="AS33" s="58">
        <v>2</v>
      </c>
      <c r="AT33" s="63">
        <v>2</v>
      </c>
      <c r="AU33" s="58">
        <v>2</v>
      </c>
      <c r="AV33" s="63">
        <v>2</v>
      </c>
      <c r="AW33" s="58">
        <v>2</v>
      </c>
      <c r="AX33" s="63">
        <v>1</v>
      </c>
      <c r="AY33">
        <f t="shared" si="2"/>
        <v>18</v>
      </c>
      <c r="AZ33">
        <f t="shared" si="3"/>
        <v>18</v>
      </c>
      <c r="BA33">
        <f t="shared" si="4"/>
        <v>17</v>
      </c>
      <c r="BB33">
        <f t="shared" si="5"/>
        <v>17</v>
      </c>
    </row>
    <row r="34" spans="1:54" ht="13.5">
      <c r="A34" s="23">
        <v>26</v>
      </c>
      <c r="B34" s="32" t="s">
        <v>137</v>
      </c>
      <c r="C34" s="23" t="s">
        <v>267</v>
      </c>
      <c r="D34" s="3" t="s">
        <v>268</v>
      </c>
      <c r="E34" s="3" t="s">
        <v>269</v>
      </c>
      <c r="F34" s="24" t="s">
        <v>29</v>
      </c>
      <c r="G34" s="25">
        <f t="shared" si="0"/>
        <v>0.8607594936708861</v>
      </c>
      <c r="H34" s="26"/>
      <c r="I34" s="26">
        <f t="shared" si="1"/>
        <v>68</v>
      </c>
      <c r="J34" s="23"/>
      <c r="K34" s="54">
        <v>2</v>
      </c>
      <c r="L34" s="53">
        <v>2</v>
      </c>
      <c r="M34" s="54">
        <v>2</v>
      </c>
      <c r="N34" s="53">
        <v>2</v>
      </c>
      <c r="O34" s="54">
        <v>2</v>
      </c>
      <c r="P34" s="53">
        <v>2</v>
      </c>
      <c r="Q34" s="54">
        <v>2</v>
      </c>
      <c r="R34" s="53">
        <v>2</v>
      </c>
      <c r="S34" s="54">
        <v>2</v>
      </c>
      <c r="T34" s="53">
        <v>1</v>
      </c>
      <c r="U34" s="58">
        <v>1</v>
      </c>
      <c r="V34" s="63">
        <v>2</v>
      </c>
      <c r="W34" s="58">
        <v>1</v>
      </c>
      <c r="X34" s="63">
        <v>1</v>
      </c>
      <c r="Y34" s="58">
        <v>2</v>
      </c>
      <c r="Z34" s="63">
        <v>2</v>
      </c>
      <c r="AA34" s="58">
        <v>2</v>
      </c>
      <c r="AB34" s="63">
        <v>2</v>
      </c>
      <c r="AC34" s="58">
        <v>2</v>
      </c>
      <c r="AD34" s="63">
        <v>2</v>
      </c>
      <c r="AE34" s="54">
        <v>1</v>
      </c>
      <c r="AF34" s="53">
        <v>2</v>
      </c>
      <c r="AG34" s="54">
        <v>1</v>
      </c>
      <c r="AH34" s="53">
        <v>2</v>
      </c>
      <c r="AI34" s="54">
        <v>2</v>
      </c>
      <c r="AJ34" s="53">
        <v>2</v>
      </c>
      <c r="AK34" s="54">
        <v>2</v>
      </c>
      <c r="AL34" s="53">
        <v>2</v>
      </c>
      <c r="AM34" s="54">
        <v>2</v>
      </c>
      <c r="AN34" s="53">
        <v>1</v>
      </c>
      <c r="AO34" s="58">
        <v>2</v>
      </c>
      <c r="AP34" s="63">
        <v>1</v>
      </c>
      <c r="AQ34" s="58">
        <v>1</v>
      </c>
      <c r="AR34" s="63">
        <v>1</v>
      </c>
      <c r="AS34" s="58">
        <v>2</v>
      </c>
      <c r="AT34" s="63">
        <v>2</v>
      </c>
      <c r="AU34" s="58">
        <v>1</v>
      </c>
      <c r="AV34" s="63">
        <v>2</v>
      </c>
      <c r="AW34" s="58">
        <v>2</v>
      </c>
      <c r="AX34" s="63">
        <v>1</v>
      </c>
      <c r="AY34">
        <f t="shared" si="2"/>
        <v>19</v>
      </c>
      <c r="AZ34">
        <f t="shared" si="3"/>
        <v>17</v>
      </c>
      <c r="BA34">
        <f t="shared" si="4"/>
        <v>17</v>
      </c>
      <c r="BB34">
        <f t="shared" si="5"/>
        <v>15</v>
      </c>
    </row>
    <row r="35" spans="1:54" ht="13.5">
      <c r="A35" s="23">
        <v>27</v>
      </c>
      <c r="B35" s="32" t="s">
        <v>270</v>
      </c>
      <c r="C35" s="23" t="s">
        <v>271</v>
      </c>
      <c r="D35" s="23" t="s">
        <v>272</v>
      </c>
      <c r="E35" s="23" t="s">
        <v>26</v>
      </c>
      <c r="F35" s="3" t="s">
        <v>68</v>
      </c>
      <c r="G35" s="25">
        <f t="shared" si="0"/>
        <v>0.8481012658227848</v>
      </c>
      <c r="H35" s="26"/>
      <c r="I35" s="23">
        <f t="shared" si="1"/>
        <v>67</v>
      </c>
      <c r="J35" s="23"/>
      <c r="K35" s="54">
        <v>1</v>
      </c>
      <c r="L35" s="53">
        <v>2</v>
      </c>
      <c r="M35" s="54">
        <v>2</v>
      </c>
      <c r="N35" s="53">
        <v>2</v>
      </c>
      <c r="O35" s="54">
        <v>2</v>
      </c>
      <c r="P35" s="53">
        <v>2</v>
      </c>
      <c r="Q35" s="54">
        <v>1</v>
      </c>
      <c r="R35" s="53">
        <v>2</v>
      </c>
      <c r="S35" s="54">
        <v>2</v>
      </c>
      <c r="T35" s="53">
        <v>1</v>
      </c>
      <c r="U35" s="58">
        <v>2</v>
      </c>
      <c r="V35" s="63">
        <v>1</v>
      </c>
      <c r="W35" s="58">
        <v>1</v>
      </c>
      <c r="X35" s="63">
        <v>2</v>
      </c>
      <c r="Y35" s="58">
        <v>1</v>
      </c>
      <c r="Z35" s="63">
        <v>2</v>
      </c>
      <c r="AA35" s="58">
        <v>2</v>
      </c>
      <c r="AB35" s="63">
        <v>2</v>
      </c>
      <c r="AC35" s="58">
        <v>1</v>
      </c>
      <c r="AD35" s="63">
        <v>2</v>
      </c>
      <c r="AE35" s="54">
        <v>2</v>
      </c>
      <c r="AF35" s="53">
        <v>2</v>
      </c>
      <c r="AG35" s="54">
        <v>2</v>
      </c>
      <c r="AH35" s="53">
        <v>1</v>
      </c>
      <c r="AI35" s="54">
        <v>2</v>
      </c>
      <c r="AJ35" s="53">
        <v>2</v>
      </c>
      <c r="AK35" s="54">
        <v>2</v>
      </c>
      <c r="AL35" s="53">
        <v>2</v>
      </c>
      <c r="AM35" s="54">
        <v>2</v>
      </c>
      <c r="AN35" s="53">
        <v>1</v>
      </c>
      <c r="AO35" s="58">
        <v>1</v>
      </c>
      <c r="AP35" s="63">
        <v>1</v>
      </c>
      <c r="AQ35" s="58">
        <v>2</v>
      </c>
      <c r="AR35" s="63">
        <v>1</v>
      </c>
      <c r="AS35" s="58">
        <v>2</v>
      </c>
      <c r="AT35" s="63">
        <v>2</v>
      </c>
      <c r="AU35" s="58">
        <v>1</v>
      </c>
      <c r="AV35" s="63">
        <v>2</v>
      </c>
      <c r="AW35" s="58">
        <v>2</v>
      </c>
      <c r="AX35" s="63">
        <v>2</v>
      </c>
      <c r="AY35">
        <f t="shared" si="2"/>
        <v>17</v>
      </c>
      <c r="AZ35">
        <f t="shared" si="3"/>
        <v>16</v>
      </c>
      <c r="BA35">
        <f t="shared" si="4"/>
        <v>18</v>
      </c>
      <c r="BB35">
        <f t="shared" si="5"/>
        <v>16</v>
      </c>
    </row>
    <row r="36" spans="1:54" ht="13.5">
      <c r="A36" s="23">
        <v>28</v>
      </c>
      <c r="B36" s="32" t="s">
        <v>163</v>
      </c>
      <c r="C36" s="23" t="s">
        <v>164</v>
      </c>
      <c r="D36" s="3" t="s">
        <v>62</v>
      </c>
      <c r="E36" s="3" t="s">
        <v>63</v>
      </c>
      <c r="F36" s="24" t="s">
        <v>273</v>
      </c>
      <c r="G36" s="25">
        <f t="shared" si="0"/>
        <v>0.8354430379746836</v>
      </c>
      <c r="H36" s="26"/>
      <c r="I36" s="23">
        <f t="shared" si="1"/>
        <v>66</v>
      </c>
      <c r="J36" s="23"/>
      <c r="K36" s="54">
        <v>2</v>
      </c>
      <c r="L36" s="53">
        <v>1</v>
      </c>
      <c r="M36" s="54">
        <v>2</v>
      </c>
      <c r="N36" s="53">
        <v>2</v>
      </c>
      <c r="O36" s="54">
        <v>2</v>
      </c>
      <c r="P36" s="53">
        <v>2</v>
      </c>
      <c r="Q36" s="54">
        <v>2</v>
      </c>
      <c r="R36" s="53">
        <v>2</v>
      </c>
      <c r="S36" s="54">
        <v>2</v>
      </c>
      <c r="T36" s="53">
        <v>1</v>
      </c>
      <c r="U36" s="58">
        <v>2</v>
      </c>
      <c r="V36" s="63">
        <v>2</v>
      </c>
      <c r="W36" s="58">
        <v>0</v>
      </c>
      <c r="X36" s="63">
        <v>2</v>
      </c>
      <c r="Y36" s="58">
        <v>2</v>
      </c>
      <c r="Z36" s="63">
        <v>2</v>
      </c>
      <c r="AA36" s="58">
        <v>1</v>
      </c>
      <c r="AB36" s="63">
        <v>2</v>
      </c>
      <c r="AC36" s="58">
        <v>2</v>
      </c>
      <c r="AD36" s="63">
        <v>1</v>
      </c>
      <c r="AE36" s="54">
        <v>2</v>
      </c>
      <c r="AF36" s="53">
        <v>2</v>
      </c>
      <c r="AG36" s="54">
        <v>1</v>
      </c>
      <c r="AH36" s="53">
        <v>1</v>
      </c>
      <c r="AI36" s="54">
        <v>1</v>
      </c>
      <c r="AJ36" s="53">
        <v>2</v>
      </c>
      <c r="AK36" s="54">
        <v>2</v>
      </c>
      <c r="AL36" s="53">
        <v>2</v>
      </c>
      <c r="AM36" s="54">
        <v>2</v>
      </c>
      <c r="AN36" s="53">
        <v>1</v>
      </c>
      <c r="AO36" s="58">
        <v>2</v>
      </c>
      <c r="AP36" s="63">
        <v>1</v>
      </c>
      <c r="AQ36" s="58">
        <v>1</v>
      </c>
      <c r="AR36" s="63">
        <v>1</v>
      </c>
      <c r="AS36" s="58">
        <v>2</v>
      </c>
      <c r="AT36" s="63">
        <v>2</v>
      </c>
      <c r="AU36" s="58">
        <v>1</v>
      </c>
      <c r="AV36" s="63">
        <v>2</v>
      </c>
      <c r="AW36" s="58">
        <v>2</v>
      </c>
      <c r="AX36" s="63">
        <v>2</v>
      </c>
      <c r="AY36">
        <f t="shared" si="2"/>
        <v>18</v>
      </c>
      <c r="AZ36">
        <f t="shared" si="3"/>
        <v>16</v>
      </c>
      <c r="BA36">
        <f t="shared" si="4"/>
        <v>16</v>
      </c>
      <c r="BB36">
        <f t="shared" si="5"/>
        <v>16</v>
      </c>
    </row>
    <row r="37" spans="1:54" ht="13.5">
      <c r="A37" s="23">
        <v>29</v>
      </c>
      <c r="B37" s="32" t="s">
        <v>274</v>
      </c>
      <c r="C37" s="23" t="s">
        <v>275</v>
      </c>
      <c r="D37" s="3" t="s">
        <v>276</v>
      </c>
      <c r="E37" s="3" t="s">
        <v>277</v>
      </c>
      <c r="F37" s="24" t="s">
        <v>278</v>
      </c>
      <c r="G37" s="25">
        <f t="shared" si="0"/>
        <v>0.8227848101265823</v>
      </c>
      <c r="H37" s="26"/>
      <c r="I37" s="23">
        <f t="shared" si="1"/>
        <v>65</v>
      </c>
      <c r="J37" s="23"/>
      <c r="K37" s="54">
        <v>2</v>
      </c>
      <c r="L37" s="53">
        <v>2</v>
      </c>
      <c r="M37" s="54">
        <v>1</v>
      </c>
      <c r="N37" s="53">
        <v>1</v>
      </c>
      <c r="O37" s="54">
        <v>2</v>
      </c>
      <c r="P37" s="53">
        <v>2</v>
      </c>
      <c r="Q37" s="54">
        <v>2</v>
      </c>
      <c r="R37" s="53">
        <v>1</v>
      </c>
      <c r="S37" s="54">
        <v>2</v>
      </c>
      <c r="T37" s="53">
        <v>1</v>
      </c>
      <c r="U37" s="58">
        <v>2</v>
      </c>
      <c r="V37" s="63">
        <v>2</v>
      </c>
      <c r="W37" s="58">
        <v>2</v>
      </c>
      <c r="X37" s="63">
        <v>2</v>
      </c>
      <c r="Y37" s="58">
        <v>2</v>
      </c>
      <c r="Z37" s="63">
        <v>1</v>
      </c>
      <c r="AA37" s="58">
        <v>2</v>
      </c>
      <c r="AB37" s="63">
        <v>2</v>
      </c>
      <c r="AC37" s="58">
        <v>2</v>
      </c>
      <c r="AD37" s="63">
        <v>2</v>
      </c>
      <c r="AE37" s="54">
        <v>2</v>
      </c>
      <c r="AF37" s="53">
        <v>2</v>
      </c>
      <c r="AG37" s="54">
        <v>1</v>
      </c>
      <c r="AH37" s="53">
        <v>1</v>
      </c>
      <c r="AI37" s="54">
        <v>2</v>
      </c>
      <c r="AJ37" s="53">
        <v>2</v>
      </c>
      <c r="AK37" s="54">
        <v>1</v>
      </c>
      <c r="AL37" s="53">
        <v>1</v>
      </c>
      <c r="AM37" s="54">
        <v>1</v>
      </c>
      <c r="AN37" s="53">
        <v>1</v>
      </c>
      <c r="AO37" s="58">
        <v>2</v>
      </c>
      <c r="AP37" s="63">
        <v>2</v>
      </c>
      <c r="AQ37" s="58">
        <v>2</v>
      </c>
      <c r="AR37" s="63">
        <v>1</v>
      </c>
      <c r="AS37" s="58">
        <v>2</v>
      </c>
      <c r="AT37" s="63">
        <v>2</v>
      </c>
      <c r="AU37" s="58">
        <v>1</v>
      </c>
      <c r="AV37" s="63">
        <v>2</v>
      </c>
      <c r="AW37" s="58">
        <v>1</v>
      </c>
      <c r="AX37" s="63">
        <v>1</v>
      </c>
      <c r="AY37">
        <f t="shared" si="2"/>
        <v>16</v>
      </c>
      <c r="AZ37">
        <f t="shared" si="3"/>
        <v>19</v>
      </c>
      <c r="BA37">
        <f t="shared" si="4"/>
        <v>14</v>
      </c>
      <c r="BB37">
        <f t="shared" si="5"/>
        <v>16</v>
      </c>
    </row>
    <row r="38" spans="1:54" ht="13.5">
      <c r="A38" s="23">
        <v>30</v>
      </c>
      <c r="B38" s="32" t="s">
        <v>150</v>
      </c>
      <c r="C38" s="23" t="s">
        <v>151</v>
      </c>
      <c r="D38" s="3" t="s">
        <v>279</v>
      </c>
      <c r="E38" s="3" t="s">
        <v>280</v>
      </c>
      <c r="F38" s="24" t="s">
        <v>214</v>
      </c>
      <c r="G38" s="25">
        <f t="shared" si="0"/>
        <v>0.810126582278481</v>
      </c>
      <c r="H38" s="26"/>
      <c r="I38" s="23">
        <f t="shared" si="1"/>
        <v>64</v>
      </c>
      <c r="J38" s="23"/>
      <c r="K38" s="54">
        <v>2</v>
      </c>
      <c r="L38" s="53">
        <v>1</v>
      </c>
      <c r="M38" s="54">
        <v>1</v>
      </c>
      <c r="N38" s="53">
        <v>2</v>
      </c>
      <c r="O38" s="54">
        <v>2</v>
      </c>
      <c r="P38" s="53">
        <v>2</v>
      </c>
      <c r="Q38" s="54">
        <v>2</v>
      </c>
      <c r="R38" s="53">
        <v>2</v>
      </c>
      <c r="S38" s="54">
        <v>2</v>
      </c>
      <c r="T38" s="53">
        <v>2</v>
      </c>
      <c r="U38" s="58">
        <v>2</v>
      </c>
      <c r="V38" s="63">
        <v>2</v>
      </c>
      <c r="W38" s="58">
        <v>1</v>
      </c>
      <c r="X38" s="63">
        <v>2</v>
      </c>
      <c r="Y38" s="58">
        <v>2</v>
      </c>
      <c r="Z38" s="63">
        <v>2</v>
      </c>
      <c r="AA38" s="58">
        <v>1</v>
      </c>
      <c r="AB38" s="63">
        <v>2</v>
      </c>
      <c r="AC38" s="58">
        <v>1</v>
      </c>
      <c r="AD38" s="63">
        <v>1</v>
      </c>
      <c r="AE38" s="54">
        <v>1</v>
      </c>
      <c r="AF38" s="53">
        <v>1</v>
      </c>
      <c r="AG38" s="54">
        <v>2</v>
      </c>
      <c r="AH38" s="53">
        <v>2</v>
      </c>
      <c r="AI38" s="54">
        <v>1</v>
      </c>
      <c r="AJ38" s="53">
        <v>2</v>
      </c>
      <c r="AK38" s="54">
        <v>2</v>
      </c>
      <c r="AL38" s="53">
        <v>2</v>
      </c>
      <c r="AM38" s="54">
        <v>2</v>
      </c>
      <c r="AN38" s="53">
        <v>1</v>
      </c>
      <c r="AO38" s="58">
        <v>2</v>
      </c>
      <c r="AP38" s="63">
        <v>2</v>
      </c>
      <c r="AQ38" s="58">
        <v>1</v>
      </c>
      <c r="AR38" s="63">
        <v>1</v>
      </c>
      <c r="AS38" s="58">
        <v>1</v>
      </c>
      <c r="AT38" s="63">
        <v>2</v>
      </c>
      <c r="AU38" s="58">
        <v>2</v>
      </c>
      <c r="AV38" s="63">
        <v>1</v>
      </c>
      <c r="AW38" s="58">
        <v>1</v>
      </c>
      <c r="AX38" s="63">
        <v>1</v>
      </c>
      <c r="AY38">
        <f t="shared" si="2"/>
        <v>18</v>
      </c>
      <c r="AZ38">
        <f t="shared" si="3"/>
        <v>16</v>
      </c>
      <c r="BA38">
        <f t="shared" si="4"/>
        <v>16</v>
      </c>
      <c r="BB38">
        <f t="shared" si="5"/>
        <v>14</v>
      </c>
    </row>
    <row r="39" spans="1:54" ht="13.5">
      <c r="A39" s="23">
        <v>31</v>
      </c>
      <c r="B39" s="32" t="s">
        <v>161</v>
      </c>
      <c r="C39" s="23" t="s">
        <v>281</v>
      </c>
      <c r="D39" s="3" t="s">
        <v>282</v>
      </c>
      <c r="E39" s="3" t="s">
        <v>48</v>
      </c>
      <c r="F39" s="24" t="s">
        <v>283</v>
      </c>
      <c r="G39" s="25">
        <f t="shared" si="0"/>
        <v>0.7974683544303798</v>
      </c>
      <c r="H39" s="26"/>
      <c r="I39" s="23">
        <f t="shared" si="1"/>
        <v>63</v>
      </c>
      <c r="J39" s="23"/>
      <c r="K39" s="54">
        <v>2</v>
      </c>
      <c r="L39" s="53">
        <v>1</v>
      </c>
      <c r="M39" s="54">
        <v>2</v>
      </c>
      <c r="N39" s="53">
        <v>0</v>
      </c>
      <c r="O39" s="54">
        <v>1</v>
      </c>
      <c r="P39" s="53">
        <v>0</v>
      </c>
      <c r="Q39" s="54">
        <v>1</v>
      </c>
      <c r="R39" s="53">
        <v>2</v>
      </c>
      <c r="S39" s="54">
        <v>2</v>
      </c>
      <c r="T39" s="53">
        <v>1</v>
      </c>
      <c r="U39" s="58">
        <v>1</v>
      </c>
      <c r="V39" s="63">
        <v>2</v>
      </c>
      <c r="W39" s="58">
        <v>2</v>
      </c>
      <c r="X39" s="63">
        <v>2</v>
      </c>
      <c r="Y39" s="58">
        <v>2</v>
      </c>
      <c r="Z39" s="63">
        <v>2</v>
      </c>
      <c r="AA39" s="58">
        <v>1</v>
      </c>
      <c r="AB39" s="63">
        <v>1</v>
      </c>
      <c r="AC39" s="58">
        <v>0</v>
      </c>
      <c r="AD39" s="63">
        <v>2</v>
      </c>
      <c r="AE39" s="54">
        <v>2</v>
      </c>
      <c r="AF39" s="53">
        <v>2</v>
      </c>
      <c r="AG39" s="54">
        <v>2</v>
      </c>
      <c r="AH39" s="53">
        <v>1</v>
      </c>
      <c r="AI39" s="54">
        <v>2</v>
      </c>
      <c r="AJ39" s="53">
        <v>2</v>
      </c>
      <c r="AK39" s="54">
        <v>2</v>
      </c>
      <c r="AL39" s="53">
        <v>1</v>
      </c>
      <c r="AM39" s="54">
        <v>1</v>
      </c>
      <c r="AN39" s="53">
        <v>2</v>
      </c>
      <c r="AO39" s="58">
        <v>1</v>
      </c>
      <c r="AP39" s="63">
        <v>2</v>
      </c>
      <c r="AQ39" s="58">
        <v>2</v>
      </c>
      <c r="AR39" s="63">
        <v>2</v>
      </c>
      <c r="AS39" s="58">
        <v>2</v>
      </c>
      <c r="AT39" s="63">
        <v>2</v>
      </c>
      <c r="AU39" s="58">
        <v>2</v>
      </c>
      <c r="AV39" s="63">
        <v>2</v>
      </c>
      <c r="AW39" s="58">
        <v>2</v>
      </c>
      <c r="AX39" s="63">
        <v>2</v>
      </c>
      <c r="AY39">
        <f t="shared" si="2"/>
        <v>12</v>
      </c>
      <c r="AZ39">
        <f t="shared" si="3"/>
        <v>15</v>
      </c>
      <c r="BA39">
        <f t="shared" si="4"/>
        <v>17</v>
      </c>
      <c r="BB39">
        <f t="shared" si="5"/>
        <v>19</v>
      </c>
    </row>
    <row r="40" spans="1:54" ht="13.5">
      <c r="A40" s="23">
        <v>32</v>
      </c>
      <c r="B40" s="32" t="s">
        <v>154</v>
      </c>
      <c r="C40" s="23" t="s">
        <v>155</v>
      </c>
      <c r="D40" s="3" t="s">
        <v>50</v>
      </c>
      <c r="E40" s="3" t="s">
        <v>284</v>
      </c>
      <c r="F40" s="24" t="s">
        <v>285</v>
      </c>
      <c r="G40" s="25">
        <f t="shared" si="0"/>
        <v>0.7848101265822784</v>
      </c>
      <c r="H40" s="26"/>
      <c r="I40" s="26">
        <f t="shared" si="1"/>
        <v>62</v>
      </c>
      <c r="J40" s="23"/>
      <c r="K40" s="54">
        <v>1</v>
      </c>
      <c r="L40" s="53">
        <v>2</v>
      </c>
      <c r="M40" s="54">
        <v>2</v>
      </c>
      <c r="N40" s="53">
        <v>2</v>
      </c>
      <c r="O40" s="54">
        <v>2</v>
      </c>
      <c r="P40" s="53">
        <v>2</v>
      </c>
      <c r="Q40" s="54">
        <v>2</v>
      </c>
      <c r="R40" s="53">
        <v>2</v>
      </c>
      <c r="S40" s="54">
        <v>1</v>
      </c>
      <c r="T40" s="53">
        <v>2</v>
      </c>
      <c r="U40" s="58">
        <v>2</v>
      </c>
      <c r="V40" s="63">
        <v>1</v>
      </c>
      <c r="W40" s="58">
        <v>0</v>
      </c>
      <c r="X40" s="63">
        <v>2</v>
      </c>
      <c r="Y40" s="58">
        <v>2</v>
      </c>
      <c r="Z40" s="63">
        <v>2</v>
      </c>
      <c r="AA40" s="58">
        <v>2</v>
      </c>
      <c r="AB40" s="63">
        <v>1</v>
      </c>
      <c r="AC40" s="58">
        <v>1</v>
      </c>
      <c r="AD40" s="63">
        <v>2</v>
      </c>
      <c r="AE40" s="54">
        <v>2</v>
      </c>
      <c r="AF40" s="53">
        <v>2</v>
      </c>
      <c r="AG40" s="54">
        <v>2</v>
      </c>
      <c r="AH40" s="53">
        <v>0</v>
      </c>
      <c r="AI40" s="54">
        <v>1</v>
      </c>
      <c r="AJ40" s="53">
        <v>2</v>
      </c>
      <c r="AK40" s="54">
        <v>2</v>
      </c>
      <c r="AL40" s="53">
        <v>1</v>
      </c>
      <c r="AM40" s="54">
        <v>2</v>
      </c>
      <c r="AN40" s="53">
        <v>0</v>
      </c>
      <c r="AO40" s="58">
        <v>1</v>
      </c>
      <c r="AP40" s="63">
        <v>2</v>
      </c>
      <c r="AQ40" s="58">
        <v>1</v>
      </c>
      <c r="AR40" s="63">
        <v>1</v>
      </c>
      <c r="AS40" s="58">
        <v>1</v>
      </c>
      <c r="AT40" s="63">
        <v>2</v>
      </c>
      <c r="AU40" s="58">
        <v>2</v>
      </c>
      <c r="AV40" s="63">
        <v>2</v>
      </c>
      <c r="AW40" s="58">
        <v>1</v>
      </c>
      <c r="AX40" s="63">
        <v>2</v>
      </c>
      <c r="AY40">
        <f t="shared" si="2"/>
        <v>18</v>
      </c>
      <c r="AZ40">
        <f t="shared" si="3"/>
        <v>15</v>
      </c>
      <c r="BA40">
        <f t="shared" si="4"/>
        <v>14</v>
      </c>
      <c r="BB40">
        <f t="shared" si="5"/>
        <v>15</v>
      </c>
    </row>
    <row r="41" spans="1:54" ht="14.25" customHeight="1">
      <c r="A41" s="23">
        <v>33</v>
      </c>
      <c r="B41" s="32" t="s">
        <v>286</v>
      </c>
      <c r="C41" s="23" t="s">
        <v>287</v>
      </c>
      <c r="D41" s="3" t="s">
        <v>288</v>
      </c>
      <c r="E41" s="3" t="s">
        <v>289</v>
      </c>
      <c r="F41" s="24" t="s">
        <v>40</v>
      </c>
      <c r="G41" s="25">
        <f t="shared" si="0"/>
        <v>0.7721518987341772</v>
      </c>
      <c r="H41" s="26"/>
      <c r="I41" s="23">
        <f t="shared" si="1"/>
        <v>61</v>
      </c>
      <c r="J41" s="23"/>
      <c r="K41" s="54">
        <v>2</v>
      </c>
      <c r="L41" s="53">
        <v>2</v>
      </c>
      <c r="M41" s="54">
        <v>1</v>
      </c>
      <c r="N41" s="53">
        <v>2</v>
      </c>
      <c r="O41" s="54">
        <v>2</v>
      </c>
      <c r="P41" s="53">
        <v>2</v>
      </c>
      <c r="Q41" s="54">
        <v>2</v>
      </c>
      <c r="R41" s="53">
        <v>1</v>
      </c>
      <c r="S41" s="54">
        <v>2</v>
      </c>
      <c r="T41" s="53">
        <v>1</v>
      </c>
      <c r="U41" s="58">
        <v>2</v>
      </c>
      <c r="V41" s="63">
        <v>0</v>
      </c>
      <c r="W41" s="58">
        <v>1</v>
      </c>
      <c r="X41" s="63">
        <v>2</v>
      </c>
      <c r="Y41" s="58">
        <v>1</v>
      </c>
      <c r="Z41" s="63">
        <v>1</v>
      </c>
      <c r="AA41" s="58">
        <v>2</v>
      </c>
      <c r="AB41" s="63">
        <v>2</v>
      </c>
      <c r="AC41" s="58">
        <v>1</v>
      </c>
      <c r="AD41" s="63">
        <v>2</v>
      </c>
      <c r="AE41" s="54">
        <v>1</v>
      </c>
      <c r="AF41" s="53">
        <v>2</v>
      </c>
      <c r="AG41" s="54">
        <v>1</v>
      </c>
      <c r="AH41" s="53">
        <v>2</v>
      </c>
      <c r="AI41" s="54">
        <v>1</v>
      </c>
      <c r="AJ41" s="53">
        <v>2</v>
      </c>
      <c r="AK41" s="54">
        <v>2</v>
      </c>
      <c r="AL41" s="53">
        <v>2</v>
      </c>
      <c r="AM41" s="54">
        <v>1</v>
      </c>
      <c r="AN41" s="53">
        <v>1</v>
      </c>
      <c r="AO41" s="58">
        <v>2</v>
      </c>
      <c r="AP41" s="63">
        <v>2</v>
      </c>
      <c r="AQ41" s="58">
        <v>1</v>
      </c>
      <c r="AR41" s="63">
        <v>2</v>
      </c>
      <c r="AS41" s="58">
        <v>1</v>
      </c>
      <c r="AT41" s="63">
        <v>1</v>
      </c>
      <c r="AU41" s="58">
        <v>2</v>
      </c>
      <c r="AV41" s="63">
        <v>1</v>
      </c>
      <c r="AW41" s="58">
        <v>2</v>
      </c>
      <c r="AX41" s="63">
        <v>1</v>
      </c>
      <c r="AY41">
        <f t="shared" si="2"/>
        <v>17</v>
      </c>
      <c r="AZ41">
        <f t="shared" si="3"/>
        <v>14</v>
      </c>
      <c r="BA41">
        <f t="shared" si="4"/>
        <v>15</v>
      </c>
      <c r="BB41">
        <f t="shared" si="5"/>
        <v>15</v>
      </c>
    </row>
    <row r="42" spans="1:54" s="37" customFormat="1" ht="15" customHeight="1">
      <c r="A42" s="23">
        <v>34</v>
      </c>
      <c r="B42" s="32" t="s">
        <v>146</v>
      </c>
      <c r="C42" s="23" t="s">
        <v>170</v>
      </c>
      <c r="D42" s="3" t="s">
        <v>75</v>
      </c>
      <c r="E42" s="3" t="s">
        <v>76</v>
      </c>
      <c r="F42" s="24" t="s">
        <v>290</v>
      </c>
      <c r="G42" s="25">
        <f t="shared" si="0"/>
        <v>0.7468354430379747</v>
      </c>
      <c r="H42" s="26"/>
      <c r="I42" s="23">
        <f t="shared" si="1"/>
        <v>59</v>
      </c>
      <c r="J42" s="23"/>
      <c r="K42" s="54">
        <v>2</v>
      </c>
      <c r="L42" s="53">
        <v>1</v>
      </c>
      <c r="M42" s="54">
        <v>2</v>
      </c>
      <c r="N42" s="53">
        <v>1</v>
      </c>
      <c r="O42" s="54">
        <v>1</v>
      </c>
      <c r="P42" s="53">
        <v>2</v>
      </c>
      <c r="Q42" s="54">
        <v>2</v>
      </c>
      <c r="R42" s="53">
        <v>1</v>
      </c>
      <c r="S42" s="54">
        <v>1</v>
      </c>
      <c r="T42" s="53">
        <v>1</v>
      </c>
      <c r="U42" s="58">
        <v>1</v>
      </c>
      <c r="V42" s="63">
        <v>1</v>
      </c>
      <c r="W42" s="58">
        <v>0</v>
      </c>
      <c r="X42" s="63">
        <v>2</v>
      </c>
      <c r="Y42" s="58">
        <v>2</v>
      </c>
      <c r="Z42" s="63">
        <v>1</v>
      </c>
      <c r="AA42" s="58">
        <v>2</v>
      </c>
      <c r="AB42" s="63">
        <v>1</v>
      </c>
      <c r="AC42" s="58">
        <v>1</v>
      </c>
      <c r="AD42" s="63">
        <v>2</v>
      </c>
      <c r="AE42" s="54">
        <v>1</v>
      </c>
      <c r="AF42" s="53">
        <v>2</v>
      </c>
      <c r="AG42" s="54">
        <v>2</v>
      </c>
      <c r="AH42" s="53">
        <v>1</v>
      </c>
      <c r="AI42" s="54">
        <v>1</v>
      </c>
      <c r="AJ42" s="53">
        <v>2</v>
      </c>
      <c r="AK42" s="54">
        <v>1</v>
      </c>
      <c r="AL42" s="53">
        <v>2</v>
      </c>
      <c r="AM42" s="54">
        <v>2</v>
      </c>
      <c r="AN42" s="53">
        <v>1</v>
      </c>
      <c r="AO42" s="58">
        <v>2</v>
      </c>
      <c r="AP42" s="63">
        <v>1</v>
      </c>
      <c r="AQ42" s="58">
        <v>1</v>
      </c>
      <c r="AR42" s="63">
        <v>2</v>
      </c>
      <c r="AS42" s="58">
        <v>2</v>
      </c>
      <c r="AT42" s="63">
        <v>2</v>
      </c>
      <c r="AU42" s="58">
        <v>2</v>
      </c>
      <c r="AV42" s="63">
        <v>2</v>
      </c>
      <c r="AW42" s="58">
        <v>1</v>
      </c>
      <c r="AX42" s="63">
        <v>2</v>
      </c>
      <c r="AY42">
        <f t="shared" si="2"/>
        <v>14</v>
      </c>
      <c r="AZ42">
        <f t="shared" si="3"/>
        <v>13</v>
      </c>
      <c r="BA42">
        <f t="shared" si="4"/>
        <v>15</v>
      </c>
      <c r="BB42">
        <f t="shared" si="5"/>
        <v>17</v>
      </c>
    </row>
    <row r="43" spans="1:54" ht="15" customHeight="1">
      <c r="A43" s="23">
        <v>35</v>
      </c>
      <c r="B43" s="32" t="s">
        <v>161</v>
      </c>
      <c r="C43" s="23" t="s">
        <v>166</v>
      </c>
      <c r="D43" s="23" t="s">
        <v>64</v>
      </c>
      <c r="E43" s="23" t="s">
        <v>65</v>
      </c>
      <c r="F43" s="3" t="s">
        <v>66</v>
      </c>
      <c r="G43" s="25">
        <f t="shared" si="0"/>
        <v>0.7341772151898734</v>
      </c>
      <c r="H43" s="26"/>
      <c r="I43" s="23">
        <f t="shared" si="1"/>
        <v>58</v>
      </c>
      <c r="J43" s="23"/>
      <c r="K43" s="54">
        <v>2</v>
      </c>
      <c r="L43" s="53">
        <v>1</v>
      </c>
      <c r="M43" s="54">
        <v>1</v>
      </c>
      <c r="N43" s="53">
        <v>1</v>
      </c>
      <c r="O43" s="54">
        <v>1</v>
      </c>
      <c r="P43" s="53">
        <v>0</v>
      </c>
      <c r="Q43" s="54">
        <v>2</v>
      </c>
      <c r="R43" s="53">
        <v>2</v>
      </c>
      <c r="S43" s="54">
        <v>1</v>
      </c>
      <c r="T43" s="53">
        <v>1</v>
      </c>
      <c r="U43" s="58">
        <v>1</v>
      </c>
      <c r="V43" s="63">
        <v>1</v>
      </c>
      <c r="W43" s="58">
        <v>2</v>
      </c>
      <c r="X43" s="63">
        <v>2</v>
      </c>
      <c r="Y43" s="58">
        <v>1</v>
      </c>
      <c r="Z43" s="63">
        <v>2</v>
      </c>
      <c r="AA43" s="58">
        <v>1</v>
      </c>
      <c r="AB43" s="63">
        <v>2</v>
      </c>
      <c r="AC43" s="58">
        <v>2</v>
      </c>
      <c r="AD43" s="63">
        <v>1</v>
      </c>
      <c r="AE43" s="54">
        <v>1</v>
      </c>
      <c r="AF43" s="53">
        <v>2</v>
      </c>
      <c r="AG43" s="54">
        <v>2</v>
      </c>
      <c r="AH43" s="53">
        <v>1</v>
      </c>
      <c r="AI43" s="54">
        <v>2</v>
      </c>
      <c r="AJ43" s="53">
        <v>2</v>
      </c>
      <c r="AK43" s="54">
        <v>2</v>
      </c>
      <c r="AL43" s="53">
        <v>2</v>
      </c>
      <c r="AM43" s="54">
        <v>2</v>
      </c>
      <c r="AN43" s="53">
        <v>1</v>
      </c>
      <c r="AO43" s="58">
        <v>1</v>
      </c>
      <c r="AP43" s="63">
        <v>1</v>
      </c>
      <c r="AQ43" s="58">
        <v>2</v>
      </c>
      <c r="AR43" s="63">
        <v>1</v>
      </c>
      <c r="AS43" s="58">
        <v>2</v>
      </c>
      <c r="AT43" s="63">
        <v>2</v>
      </c>
      <c r="AU43" s="58">
        <v>1</v>
      </c>
      <c r="AV43" s="63">
        <v>2</v>
      </c>
      <c r="AW43" s="58">
        <v>1</v>
      </c>
      <c r="AX43" s="63">
        <v>1</v>
      </c>
      <c r="AY43">
        <f t="shared" si="2"/>
        <v>12</v>
      </c>
      <c r="AZ43">
        <f t="shared" si="3"/>
        <v>15</v>
      </c>
      <c r="BA43">
        <f t="shared" si="4"/>
        <v>17</v>
      </c>
      <c r="BB43">
        <f t="shared" si="5"/>
        <v>14</v>
      </c>
    </row>
    <row r="44" spans="1:54" ht="15" customHeight="1">
      <c r="A44" s="23">
        <v>36</v>
      </c>
      <c r="B44" s="32" t="s">
        <v>134</v>
      </c>
      <c r="C44" s="23" t="s">
        <v>291</v>
      </c>
      <c r="D44" s="3" t="s">
        <v>292</v>
      </c>
      <c r="E44" s="3" t="s">
        <v>59</v>
      </c>
      <c r="F44" s="24" t="s">
        <v>36</v>
      </c>
      <c r="G44" s="25">
        <f t="shared" si="0"/>
        <v>0.7215189873417721</v>
      </c>
      <c r="H44" s="26" t="s">
        <v>132</v>
      </c>
      <c r="I44" s="23">
        <f t="shared" si="1"/>
        <v>57</v>
      </c>
      <c r="J44" s="23"/>
      <c r="K44" s="54">
        <v>2</v>
      </c>
      <c r="L44" s="53">
        <v>1</v>
      </c>
      <c r="M44" s="54">
        <v>1</v>
      </c>
      <c r="N44" s="53">
        <v>2</v>
      </c>
      <c r="O44" s="54">
        <v>2</v>
      </c>
      <c r="P44" s="53">
        <v>1</v>
      </c>
      <c r="Q44" s="54">
        <v>2</v>
      </c>
      <c r="R44" s="53">
        <v>1</v>
      </c>
      <c r="S44" s="54">
        <v>1</v>
      </c>
      <c r="T44" s="53">
        <v>1</v>
      </c>
      <c r="U44" s="58">
        <v>2</v>
      </c>
      <c r="V44" s="63">
        <v>2</v>
      </c>
      <c r="W44" s="58">
        <v>2</v>
      </c>
      <c r="X44" s="63">
        <v>2</v>
      </c>
      <c r="Y44" s="58">
        <v>2</v>
      </c>
      <c r="Z44" s="63">
        <v>2</v>
      </c>
      <c r="AA44" s="58">
        <v>2</v>
      </c>
      <c r="AB44" s="63">
        <v>2</v>
      </c>
      <c r="AC44" s="58">
        <v>2</v>
      </c>
      <c r="AD44" s="63">
        <v>1</v>
      </c>
      <c r="AE44" s="54">
        <v>1</v>
      </c>
      <c r="AF44" s="53">
        <v>1</v>
      </c>
      <c r="AG44" s="54">
        <v>1</v>
      </c>
      <c r="AH44" s="53">
        <v>1</v>
      </c>
      <c r="AI44" s="54">
        <v>2</v>
      </c>
      <c r="AJ44" s="53">
        <v>2</v>
      </c>
      <c r="AK44" s="54">
        <v>1</v>
      </c>
      <c r="AL44" s="53">
        <v>1</v>
      </c>
      <c r="AM44" s="54">
        <v>2</v>
      </c>
      <c r="AN44" s="53">
        <v>1</v>
      </c>
      <c r="AO44" s="58">
        <v>0</v>
      </c>
      <c r="AP44" s="63">
        <v>1</v>
      </c>
      <c r="AQ44" s="58">
        <v>1</v>
      </c>
      <c r="AR44" s="63">
        <v>1</v>
      </c>
      <c r="AS44" s="58">
        <v>1</v>
      </c>
      <c r="AT44" s="63">
        <v>1</v>
      </c>
      <c r="AU44" s="58">
        <v>2</v>
      </c>
      <c r="AV44" s="63">
        <v>2</v>
      </c>
      <c r="AW44" s="58">
        <v>1</v>
      </c>
      <c r="AX44" s="63">
        <v>1</v>
      </c>
      <c r="AY44">
        <f t="shared" si="2"/>
        <v>14</v>
      </c>
      <c r="AZ44">
        <f t="shared" si="3"/>
        <v>19</v>
      </c>
      <c r="BA44">
        <f t="shared" si="4"/>
        <v>13</v>
      </c>
      <c r="BB44">
        <f t="shared" si="5"/>
        <v>11</v>
      </c>
    </row>
    <row r="45" spans="1:54" ht="15" customHeight="1">
      <c r="A45" s="23">
        <v>37</v>
      </c>
      <c r="B45" s="32" t="s">
        <v>174</v>
      </c>
      <c r="C45" s="23" t="s">
        <v>275</v>
      </c>
      <c r="D45" s="3" t="s">
        <v>293</v>
      </c>
      <c r="E45" s="3" t="s">
        <v>294</v>
      </c>
      <c r="F45" s="24" t="s">
        <v>53</v>
      </c>
      <c r="G45" s="25">
        <f t="shared" si="0"/>
        <v>0.7215189873417721</v>
      </c>
      <c r="H45" s="26" t="s">
        <v>132</v>
      </c>
      <c r="I45" s="26">
        <f t="shared" si="1"/>
        <v>57</v>
      </c>
      <c r="J45" s="23"/>
      <c r="K45" s="54">
        <v>1</v>
      </c>
      <c r="L45" s="53">
        <v>1</v>
      </c>
      <c r="M45" s="54">
        <v>1</v>
      </c>
      <c r="N45" s="53">
        <v>2</v>
      </c>
      <c r="O45" s="54">
        <v>1</v>
      </c>
      <c r="P45" s="53">
        <v>1</v>
      </c>
      <c r="Q45" s="54">
        <v>2</v>
      </c>
      <c r="R45" s="53">
        <v>1</v>
      </c>
      <c r="S45" s="54">
        <v>0</v>
      </c>
      <c r="T45" s="53">
        <v>1</v>
      </c>
      <c r="U45" s="58">
        <v>2</v>
      </c>
      <c r="V45" s="63">
        <v>2</v>
      </c>
      <c r="W45" s="58">
        <v>2</v>
      </c>
      <c r="X45" s="63">
        <v>2</v>
      </c>
      <c r="Y45" s="58">
        <v>2</v>
      </c>
      <c r="Z45" s="63">
        <v>2</v>
      </c>
      <c r="AA45" s="58">
        <v>2</v>
      </c>
      <c r="AB45" s="63">
        <v>2</v>
      </c>
      <c r="AC45" s="58">
        <v>1</v>
      </c>
      <c r="AD45" s="63">
        <v>2</v>
      </c>
      <c r="AE45" s="54">
        <v>1</v>
      </c>
      <c r="AF45" s="53">
        <v>2</v>
      </c>
      <c r="AG45" s="54">
        <v>2</v>
      </c>
      <c r="AH45" s="53">
        <v>1</v>
      </c>
      <c r="AI45" s="54">
        <v>1</v>
      </c>
      <c r="AJ45" s="53">
        <v>2</v>
      </c>
      <c r="AK45" s="54">
        <v>1</v>
      </c>
      <c r="AL45" s="53">
        <v>2</v>
      </c>
      <c r="AM45" s="54">
        <v>2</v>
      </c>
      <c r="AN45" s="53">
        <v>1</v>
      </c>
      <c r="AO45" s="58">
        <v>1</v>
      </c>
      <c r="AP45" s="63">
        <v>2</v>
      </c>
      <c r="AQ45" s="58">
        <v>1</v>
      </c>
      <c r="AR45" s="63">
        <v>1</v>
      </c>
      <c r="AS45" s="58">
        <v>1</v>
      </c>
      <c r="AT45" s="63">
        <v>1</v>
      </c>
      <c r="AU45" s="58">
        <v>2</v>
      </c>
      <c r="AV45" s="63">
        <v>1</v>
      </c>
      <c r="AW45" s="58">
        <v>1</v>
      </c>
      <c r="AX45" s="63">
        <v>1</v>
      </c>
      <c r="AY45">
        <f t="shared" si="2"/>
        <v>11</v>
      </c>
      <c r="AZ45">
        <f t="shared" si="3"/>
        <v>19</v>
      </c>
      <c r="BA45">
        <f t="shared" si="4"/>
        <v>15</v>
      </c>
      <c r="BB45">
        <f t="shared" si="5"/>
        <v>12</v>
      </c>
    </row>
    <row r="46" spans="1:54" ht="15" customHeight="1">
      <c r="A46" s="23">
        <v>38</v>
      </c>
      <c r="B46" s="32" t="s">
        <v>140</v>
      </c>
      <c r="C46" s="23" t="s">
        <v>295</v>
      </c>
      <c r="D46" s="3" t="s">
        <v>296</v>
      </c>
      <c r="E46" s="3" t="s">
        <v>297</v>
      </c>
      <c r="F46" s="24" t="s">
        <v>58</v>
      </c>
      <c r="G46" s="25">
        <f t="shared" si="0"/>
        <v>0.6708860759493671</v>
      </c>
      <c r="H46" s="26"/>
      <c r="I46" s="23">
        <f t="shared" si="1"/>
        <v>53</v>
      </c>
      <c r="J46" s="23"/>
      <c r="K46" s="54">
        <v>2</v>
      </c>
      <c r="L46" s="53">
        <v>1</v>
      </c>
      <c r="M46" s="54">
        <v>1</v>
      </c>
      <c r="N46" s="53">
        <v>0</v>
      </c>
      <c r="O46" s="54">
        <v>2</v>
      </c>
      <c r="P46" s="53">
        <v>2</v>
      </c>
      <c r="Q46" s="54">
        <v>2</v>
      </c>
      <c r="R46" s="53">
        <v>1</v>
      </c>
      <c r="S46" s="54">
        <v>1</v>
      </c>
      <c r="T46" s="53">
        <v>0</v>
      </c>
      <c r="U46" s="58">
        <v>1</v>
      </c>
      <c r="V46" s="63">
        <v>2</v>
      </c>
      <c r="W46" s="58">
        <v>2</v>
      </c>
      <c r="X46" s="63">
        <v>2</v>
      </c>
      <c r="Y46" s="58">
        <v>1</v>
      </c>
      <c r="Z46" s="63">
        <v>2</v>
      </c>
      <c r="AA46" s="58">
        <v>1</v>
      </c>
      <c r="AB46" s="63">
        <v>1</v>
      </c>
      <c r="AC46" s="58">
        <v>1</v>
      </c>
      <c r="AD46" s="63">
        <v>2</v>
      </c>
      <c r="AE46" s="54">
        <v>1</v>
      </c>
      <c r="AF46" s="53">
        <v>1</v>
      </c>
      <c r="AG46" s="54">
        <v>1</v>
      </c>
      <c r="AH46" s="53">
        <v>1</v>
      </c>
      <c r="AI46" s="54">
        <v>1</v>
      </c>
      <c r="AJ46" s="53">
        <v>2</v>
      </c>
      <c r="AK46" s="54">
        <v>1</v>
      </c>
      <c r="AL46" s="53">
        <v>1</v>
      </c>
      <c r="AM46" s="54">
        <v>1</v>
      </c>
      <c r="AN46" s="53">
        <v>1</v>
      </c>
      <c r="AO46" s="58">
        <v>2</v>
      </c>
      <c r="AP46" s="63">
        <v>1</v>
      </c>
      <c r="AQ46" s="58">
        <v>2</v>
      </c>
      <c r="AR46" s="63">
        <v>1</v>
      </c>
      <c r="AS46" s="58">
        <v>1</v>
      </c>
      <c r="AT46" s="63">
        <v>1</v>
      </c>
      <c r="AU46" s="58">
        <v>2</v>
      </c>
      <c r="AV46" s="63">
        <v>2</v>
      </c>
      <c r="AW46" s="58">
        <v>1</v>
      </c>
      <c r="AX46" s="63">
        <v>2</v>
      </c>
      <c r="AY46">
        <f t="shared" si="2"/>
        <v>12</v>
      </c>
      <c r="AZ46">
        <f t="shared" si="3"/>
        <v>15</v>
      </c>
      <c r="BA46">
        <f t="shared" si="4"/>
        <v>11</v>
      </c>
      <c r="BB46">
        <f t="shared" si="5"/>
        <v>15</v>
      </c>
    </row>
    <row r="47" spans="1:54" ht="15" customHeight="1">
      <c r="A47" s="23">
        <v>39</v>
      </c>
      <c r="B47" s="32" t="s">
        <v>298</v>
      </c>
      <c r="C47" s="23" t="s">
        <v>166</v>
      </c>
      <c r="D47" s="3" t="s">
        <v>299</v>
      </c>
      <c r="E47" s="3" t="s">
        <v>300</v>
      </c>
      <c r="F47" s="24" t="s">
        <v>301</v>
      </c>
      <c r="G47" s="25">
        <f t="shared" si="0"/>
        <v>0.5949367088607594</v>
      </c>
      <c r="H47" s="26"/>
      <c r="I47" s="23">
        <f t="shared" si="1"/>
        <v>47</v>
      </c>
      <c r="J47" s="23"/>
      <c r="K47" s="54">
        <v>2</v>
      </c>
      <c r="L47" s="53">
        <v>1</v>
      </c>
      <c r="M47" s="54">
        <v>1</v>
      </c>
      <c r="N47" s="53">
        <v>0</v>
      </c>
      <c r="O47" s="54">
        <v>1</v>
      </c>
      <c r="P47" s="53">
        <v>1</v>
      </c>
      <c r="Q47" s="54">
        <v>2</v>
      </c>
      <c r="R47" s="53">
        <v>1</v>
      </c>
      <c r="S47" s="54">
        <v>2</v>
      </c>
      <c r="T47" s="53">
        <v>1</v>
      </c>
      <c r="U47" s="58">
        <v>2</v>
      </c>
      <c r="V47" s="63">
        <v>2</v>
      </c>
      <c r="W47" s="58">
        <v>1</v>
      </c>
      <c r="X47" s="63">
        <v>2</v>
      </c>
      <c r="Y47" s="58">
        <v>1</v>
      </c>
      <c r="Z47" s="63">
        <v>1</v>
      </c>
      <c r="AA47" s="58">
        <v>1</v>
      </c>
      <c r="AB47" s="63">
        <v>1</v>
      </c>
      <c r="AC47" s="58">
        <v>0</v>
      </c>
      <c r="AD47" s="63">
        <v>1</v>
      </c>
      <c r="AE47" s="54">
        <v>1</v>
      </c>
      <c r="AF47" s="53">
        <v>1</v>
      </c>
      <c r="AG47" s="54">
        <v>1</v>
      </c>
      <c r="AH47" s="53">
        <v>1</v>
      </c>
      <c r="AI47" s="54">
        <v>2</v>
      </c>
      <c r="AJ47" s="53">
        <v>1</v>
      </c>
      <c r="AK47" s="54">
        <v>1</v>
      </c>
      <c r="AL47" s="53">
        <v>2</v>
      </c>
      <c r="AM47" s="54">
        <v>1</v>
      </c>
      <c r="AN47" s="53">
        <v>0</v>
      </c>
      <c r="AO47" s="58">
        <v>1</v>
      </c>
      <c r="AP47" s="63">
        <v>2</v>
      </c>
      <c r="AQ47" s="58">
        <v>1</v>
      </c>
      <c r="AR47" s="63">
        <v>1</v>
      </c>
      <c r="AS47" s="58">
        <v>1</v>
      </c>
      <c r="AT47" s="63">
        <v>1</v>
      </c>
      <c r="AU47" s="58">
        <v>1</v>
      </c>
      <c r="AV47" s="63">
        <v>2</v>
      </c>
      <c r="AW47" s="58">
        <v>1</v>
      </c>
      <c r="AX47" s="63">
        <v>1</v>
      </c>
      <c r="AY47">
        <f t="shared" si="2"/>
        <v>12</v>
      </c>
      <c r="AZ47">
        <f t="shared" si="3"/>
        <v>12</v>
      </c>
      <c r="BA47">
        <f t="shared" si="4"/>
        <v>11</v>
      </c>
      <c r="BB47">
        <f t="shared" si="5"/>
        <v>12</v>
      </c>
    </row>
    <row r="48" spans="2:9" ht="13.5">
      <c r="B48" s="37"/>
      <c r="C48" s="37"/>
      <c r="D48" s="38"/>
      <c r="H48" s="41" t="s">
        <v>16</v>
      </c>
      <c r="I48" s="42">
        <f>MAX(I9:I47)</f>
        <v>79</v>
      </c>
    </row>
    <row r="49" spans="2:4" ht="13.5">
      <c r="B49" s="37"/>
      <c r="C49" s="37"/>
      <c r="D49" s="38"/>
    </row>
    <row r="50" spans="2:4" ht="13.5">
      <c r="B50" s="70"/>
      <c r="C50" s="37"/>
      <c r="D50" s="38"/>
    </row>
    <row r="51" spans="2:50" ht="13.5">
      <c r="B51" s="37"/>
      <c r="C51" s="37"/>
      <c r="D51" s="38"/>
      <c r="I51" s="27" t="s">
        <v>15</v>
      </c>
      <c r="K51" s="65">
        <f aca="true" t="shared" si="6" ref="K51:AX51">COUNTIF(K9:K47,2)/(COUNTIF(K9:K47,0)+COUNTIF(K9:K47,"&gt;0"))*100</f>
        <v>89.74358974358975</v>
      </c>
      <c r="L51" s="65">
        <f t="shared" si="6"/>
        <v>66.66666666666666</v>
      </c>
      <c r="M51" s="65">
        <f t="shared" si="6"/>
        <v>71.7948717948718</v>
      </c>
      <c r="N51" s="65">
        <f t="shared" si="6"/>
        <v>79.48717948717949</v>
      </c>
      <c r="O51" s="65">
        <f t="shared" si="6"/>
        <v>82.05128205128204</v>
      </c>
      <c r="P51" s="65">
        <f t="shared" si="6"/>
        <v>82.05128205128204</v>
      </c>
      <c r="Q51" s="65">
        <f t="shared" si="6"/>
        <v>89.74358974358975</v>
      </c>
      <c r="R51" s="65">
        <f t="shared" si="6"/>
        <v>79.48717948717949</v>
      </c>
      <c r="S51" s="65">
        <f t="shared" si="6"/>
        <v>76.92307692307693</v>
      </c>
      <c r="T51" s="65">
        <f t="shared" si="6"/>
        <v>33.33333333333333</v>
      </c>
      <c r="U51" s="65">
        <f t="shared" si="6"/>
        <v>87.17948717948718</v>
      </c>
      <c r="V51" s="65">
        <f t="shared" si="6"/>
        <v>71.7948717948718</v>
      </c>
      <c r="W51" s="65">
        <f t="shared" si="6"/>
        <v>71.7948717948718</v>
      </c>
      <c r="X51" s="65">
        <f t="shared" si="6"/>
        <v>84.61538461538461</v>
      </c>
      <c r="Y51" s="65">
        <f t="shared" si="6"/>
        <v>74.35897435897436</v>
      </c>
      <c r="Z51" s="65">
        <f t="shared" si="6"/>
        <v>89.74358974358975</v>
      </c>
      <c r="AA51" s="65">
        <f t="shared" si="6"/>
        <v>74.35897435897436</v>
      </c>
      <c r="AB51" s="65">
        <f t="shared" si="6"/>
        <v>76.92307692307693</v>
      </c>
      <c r="AC51" s="65">
        <f t="shared" si="6"/>
        <v>66.66666666666666</v>
      </c>
      <c r="AD51" s="65">
        <f t="shared" si="6"/>
        <v>74.35897435897436</v>
      </c>
      <c r="AE51" s="65">
        <f t="shared" si="6"/>
        <v>56.41025641025641</v>
      </c>
      <c r="AF51" s="65">
        <f t="shared" si="6"/>
        <v>87.17948717948718</v>
      </c>
      <c r="AG51" s="65">
        <f t="shared" si="6"/>
        <v>71.7948717948718</v>
      </c>
      <c r="AH51" s="65">
        <f t="shared" si="6"/>
        <v>66.66666666666666</v>
      </c>
      <c r="AI51" s="65">
        <f t="shared" si="6"/>
        <v>79.48717948717949</v>
      </c>
      <c r="AJ51" s="65">
        <f t="shared" si="6"/>
        <v>97.43589743589743</v>
      </c>
      <c r="AK51" s="65">
        <f t="shared" si="6"/>
        <v>71.7948717948718</v>
      </c>
      <c r="AL51" s="65">
        <f t="shared" si="6"/>
        <v>79.48717948717949</v>
      </c>
      <c r="AM51" s="65">
        <f t="shared" si="6"/>
        <v>79.48717948717949</v>
      </c>
      <c r="AN51" s="65">
        <f t="shared" si="6"/>
        <v>43.58974358974359</v>
      </c>
      <c r="AO51" s="65">
        <f t="shared" si="6"/>
        <v>61.53846153846154</v>
      </c>
      <c r="AP51" s="65">
        <f t="shared" si="6"/>
        <v>69.23076923076923</v>
      </c>
      <c r="AQ51" s="65">
        <f t="shared" si="6"/>
        <v>74.35897435897436</v>
      </c>
      <c r="AR51" s="65">
        <f t="shared" si="6"/>
        <v>58.97435897435898</v>
      </c>
      <c r="AS51" s="65">
        <f t="shared" si="6"/>
        <v>71.7948717948718</v>
      </c>
      <c r="AT51" s="65">
        <f t="shared" si="6"/>
        <v>84.61538461538461</v>
      </c>
      <c r="AU51" s="65">
        <f t="shared" si="6"/>
        <v>82.05128205128204</v>
      </c>
      <c r="AV51" s="65">
        <f t="shared" si="6"/>
        <v>87.17948717948718</v>
      </c>
      <c r="AW51" s="65">
        <f t="shared" si="6"/>
        <v>53.84615384615385</v>
      </c>
      <c r="AX51" s="65">
        <f t="shared" si="6"/>
        <v>74.35897435897436</v>
      </c>
    </row>
    <row r="52" spans="2:50" ht="13.5">
      <c r="B52" s="72" t="s">
        <v>201</v>
      </c>
      <c r="C52" s="37"/>
      <c r="D52" s="18"/>
      <c r="E52" s="73" t="s">
        <v>202</v>
      </c>
      <c r="F52" s="18"/>
      <c r="K52" t="s">
        <v>13</v>
      </c>
      <c r="L52" t="s">
        <v>13</v>
      </c>
      <c r="M52" t="s">
        <v>13</v>
      </c>
      <c r="N52" t="s">
        <v>13</v>
      </c>
      <c r="O52" t="s">
        <v>13</v>
      </c>
      <c r="P52" t="s">
        <v>13</v>
      </c>
      <c r="Q52" t="s">
        <v>13</v>
      </c>
      <c r="R52" t="s">
        <v>13</v>
      </c>
      <c r="S52" t="s">
        <v>13</v>
      </c>
      <c r="T52" t="s">
        <v>13</v>
      </c>
      <c r="U52" t="s">
        <v>13</v>
      </c>
      <c r="V52" t="s">
        <v>13</v>
      </c>
      <c r="W52" t="s">
        <v>13</v>
      </c>
      <c r="X52" t="s">
        <v>13</v>
      </c>
      <c r="Y52" t="s">
        <v>13</v>
      </c>
      <c r="Z52" t="s">
        <v>13</v>
      </c>
      <c r="AA52" t="s">
        <v>13</v>
      </c>
      <c r="AB52" t="s">
        <v>13</v>
      </c>
      <c r="AC52" t="s">
        <v>13</v>
      </c>
      <c r="AD52" t="s">
        <v>13</v>
      </c>
      <c r="AE52" t="s">
        <v>13</v>
      </c>
      <c r="AF52" t="s">
        <v>13</v>
      </c>
      <c r="AG52" t="s">
        <v>13</v>
      </c>
      <c r="AH52" t="s">
        <v>13</v>
      </c>
      <c r="AI52" t="s">
        <v>13</v>
      </c>
      <c r="AJ52" t="s">
        <v>13</v>
      </c>
      <c r="AK52" t="s">
        <v>13</v>
      </c>
      <c r="AL52" t="s">
        <v>13</v>
      </c>
      <c r="AM52" t="s">
        <v>13</v>
      </c>
      <c r="AN52" t="s">
        <v>13</v>
      </c>
      <c r="AO52" t="s">
        <v>13</v>
      </c>
      <c r="AP52" t="s">
        <v>13</v>
      </c>
      <c r="AQ52" t="s">
        <v>13</v>
      </c>
      <c r="AR52" t="s">
        <v>13</v>
      </c>
      <c r="AS52" t="s">
        <v>13</v>
      </c>
      <c r="AT52" t="s">
        <v>13</v>
      </c>
      <c r="AU52" t="s">
        <v>13</v>
      </c>
      <c r="AV52" t="s">
        <v>13</v>
      </c>
      <c r="AW52" t="s">
        <v>13</v>
      </c>
      <c r="AX52" t="s">
        <v>13</v>
      </c>
    </row>
    <row r="53" spans="1:6" ht="13.5">
      <c r="A53" s="1">
        <v>1</v>
      </c>
      <c r="B53" s="37" t="s">
        <v>204</v>
      </c>
      <c r="C53" s="74">
        <v>12</v>
      </c>
      <c r="D53" s="1">
        <v>1</v>
      </c>
      <c r="E53" s="38" t="s">
        <v>40</v>
      </c>
      <c r="F53" s="75">
        <v>10</v>
      </c>
    </row>
    <row r="54" spans="1:6" ht="13.5">
      <c r="A54" s="1">
        <v>2</v>
      </c>
      <c r="B54" s="37" t="s">
        <v>57</v>
      </c>
      <c r="C54" s="74">
        <v>9</v>
      </c>
      <c r="D54" s="1">
        <v>2</v>
      </c>
      <c r="E54" s="18" t="s">
        <v>98</v>
      </c>
      <c r="F54" s="75">
        <v>5</v>
      </c>
    </row>
    <row r="55" spans="1:6" ht="13.5">
      <c r="A55" s="1">
        <v>3</v>
      </c>
      <c r="B55" s="37" t="s">
        <v>203</v>
      </c>
      <c r="C55" s="74">
        <v>8</v>
      </c>
      <c r="D55" s="1">
        <v>3</v>
      </c>
      <c r="E55" s="18" t="s">
        <v>56</v>
      </c>
      <c r="F55" s="75">
        <v>3</v>
      </c>
    </row>
    <row r="56" spans="1:253" s="18" customFormat="1" ht="13.5">
      <c r="A56" s="1">
        <v>4</v>
      </c>
      <c r="B56" s="37" t="s">
        <v>44</v>
      </c>
      <c r="C56" s="74">
        <v>5</v>
      </c>
      <c r="D56" s="1">
        <v>4</v>
      </c>
      <c r="E56" s="18" t="s">
        <v>60</v>
      </c>
      <c r="F56" s="75">
        <v>3</v>
      </c>
      <c r="G56" s="79"/>
      <c r="H56" s="21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spans="1:253" s="18" customFormat="1" ht="13.5">
      <c r="A57" s="1">
        <v>5</v>
      </c>
      <c r="B57" s="70" t="s">
        <v>205</v>
      </c>
      <c r="C57" s="74">
        <v>2</v>
      </c>
      <c r="D57" s="1">
        <v>5</v>
      </c>
      <c r="E57" s="18" t="s">
        <v>103</v>
      </c>
      <c r="F57" s="75">
        <v>2</v>
      </c>
      <c r="G57" s="29"/>
      <c r="H57" s="21"/>
      <c r="I57"/>
      <c r="J57"/>
      <c r="K57"/>
      <c r="L57"/>
      <c r="M57"/>
      <c r="N57"/>
      <c r="O57"/>
      <c r="P57"/>
      <c r="Q57"/>
      <c r="R57"/>
      <c r="S57"/>
      <c r="T57" s="96">
        <f>SMALL((K51:AX51),2)</f>
        <v>43.58974358974359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spans="1:253" s="18" customFormat="1" ht="13.5">
      <c r="A58" s="1">
        <v>6</v>
      </c>
      <c r="B58" s="37" t="s">
        <v>212</v>
      </c>
      <c r="C58" s="74">
        <v>1</v>
      </c>
      <c r="D58" s="1">
        <v>6</v>
      </c>
      <c r="E58" s="18" t="s">
        <v>36</v>
      </c>
      <c r="F58" s="75">
        <v>2</v>
      </c>
      <c r="G58" s="29"/>
      <c r="H58" s="21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  <row r="59" spans="1:253" s="18" customFormat="1" ht="13.5">
      <c r="A59" s="1">
        <v>7</v>
      </c>
      <c r="B59" s="70" t="s">
        <v>253</v>
      </c>
      <c r="C59" s="74">
        <v>1</v>
      </c>
      <c r="D59" s="1">
        <v>7</v>
      </c>
      <c r="E59" s="18" t="s">
        <v>206</v>
      </c>
      <c r="F59" s="75">
        <v>2</v>
      </c>
      <c r="G59" s="29"/>
      <c r="H59" s="21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1:253" s="18" customFormat="1" ht="13.5">
      <c r="A60" s="1">
        <v>8</v>
      </c>
      <c r="B60" s="70" t="s">
        <v>209</v>
      </c>
      <c r="C60" s="74">
        <v>1</v>
      </c>
      <c r="D60" s="1">
        <v>8</v>
      </c>
      <c r="E60" s="18" t="s">
        <v>208</v>
      </c>
      <c r="F60" s="75">
        <v>2</v>
      </c>
      <c r="G60" s="29"/>
      <c r="H60" s="21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1:253" s="18" customFormat="1" ht="13.5">
      <c r="A61" s="1"/>
      <c r="B61" s="70"/>
      <c r="C61" s="74"/>
      <c r="D61" s="1">
        <v>9</v>
      </c>
      <c r="E61" s="18" t="s">
        <v>214</v>
      </c>
      <c r="F61" s="75">
        <v>2</v>
      </c>
      <c r="G61" s="29"/>
      <c r="H61" s="2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1:253" s="18" customFormat="1" ht="13.5">
      <c r="A62" s="1"/>
      <c r="B62" s="70"/>
      <c r="C62" s="74"/>
      <c r="D62" s="1">
        <v>10</v>
      </c>
      <c r="E62" s="18" t="s">
        <v>381</v>
      </c>
      <c r="F62" s="75">
        <v>1</v>
      </c>
      <c r="G62" s="29"/>
      <c r="H62" s="21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1:253" s="18" customFormat="1" ht="13.5">
      <c r="A63" s="1"/>
      <c r="B63" s="70"/>
      <c r="C63" s="74"/>
      <c r="D63" s="1">
        <v>11</v>
      </c>
      <c r="E63" s="75" t="s">
        <v>278</v>
      </c>
      <c r="F63" s="75">
        <v>1</v>
      </c>
      <c r="G63" s="29"/>
      <c r="H63" s="21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1:253" s="18" customFormat="1" ht="13.5">
      <c r="A64"/>
      <c r="B64"/>
      <c r="C64"/>
      <c r="D64" s="1">
        <v>12</v>
      </c>
      <c r="E64" s="18" t="s">
        <v>213</v>
      </c>
      <c r="F64" s="75">
        <v>1</v>
      </c>
      <c r="G64" s="29"/>
      <c r="H64" s="21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1:253" s="18" customFormat="1" ht="13.5">
      <c r="A65"/>
      <c r="B65"/>
      <c r="C65"/>
      <c r="D65" s="1">
        <v>13</v>
      </c>
      <c r="E65" s="18" t="s">
        <v>210</v>
      </c>
      <c r="F65" s="75">
        <v>1</v>
      </c>
      <c r="G65" s="29"/>
      <c r="H65" s="21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1:253" s="18" customFormat="1" ht="13.5">
      <c r="A66"/>
      <c r="B66"/>
      <c r="C66"/>
      <c r="D66" s="1">
        <v>14</v>
      </c>
      <c r="E66" s="18" t="s">
        <v>211</v>
      </c>
      <c r="F66" s="75">
        <v>1</v>
      </c>
      <c r="G66" s="29"/>
      <c r="H66" s="21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1:253" s="18" customFormat="1" ht="13.5">
      <c r="A67"/>
      <c r="B67"/>
      <c r="C67"/>
      <c r="D67" s="1">
        <v>15</v>
      </c>
      <c r="E67" s="77" t="s">
        <v>382</v>
      </c>
      <c r="F67" s="75">
        <v>1</v>
      </c>
      <c r="G67" s="29"/>
      <c r="H67" s="21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spans="1:253" s="18" customFormat="1" ht="13.5">
      <c r="A68"/>
      <c r="B68"/>
      <c r="C68"/>
      <c r="D68" s="1">
        <v>16</v>
      </c>
      <c r="E68" s="71" t="s">
        <v>217</v>
      </c>
      <c r="F68" s="75">
        <v>1</v>
      </c>
      <c r="G68" s="29"/>
      <c r="H68" s="21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spans="1:253" s="18" customFormat="1" ht="13.5">
      <c r="A69"/>
      <c r="B69"/>
      <c r="C69"/>
      <c r="D69" s="1"/>
      <c r="E69" s="78"/>
      <c r="F69" s="75"/>
      <c r="G69" s="29"/>
      <c r="H69" s="21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1:253" s="18" customFormat="1" ht="13.5">
      <c r="A70"/>
      <c r="B70" s="37"/>
      <c r="C70" s="37"/>
      <c r="D70" s="1"/>
      <c r="F70" s="75"/>
      <c r="G70" s="29"/>
      <c r="H70" s="21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1:253" s="18" customFormat="1" ht="13.5">
      <c r="A71"/>
      <c r="B71"/>
      <c r="C71"/>
      <c r="D71" s="1"/>
      <c r="F71" s="75"/>
      <c r="G71" s="29"/>
      <c r="H71" s="2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4:6" ht="13.5">
      <c r="D72" s="1"/>
      <c r="F72" s="75"/>
    </row>
    <row r="73" spans="4:6" ht="13.5">
      <c r="D73" s="1"/>
      <c r="F73" s="75"/>
    </row>
    <row r="74" spans="4:6" ht="13.5">
      <c r="D74" s="1"/>
      <c r="F74" s="75"/>
    </row>
    <row r="75" spans="4:6" ht="13.5">
      <c r="D75" s="1"/>
      <c r="F75" s="75"/>
    </row>
    <row r="76" ht="13.5">
      <c r="D76" s="1"/>
    </row>
    <row r="77" ht="13.5">
      <c r="D77" s="1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47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3.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3.25">
      <c r="A3" s="4"/>
      <c r="B3" s="88" t="s">
        <v>129</v>
      </c>
      <c r="C3" s="88"/>
      <c r="D3" s="30"/>
      <c r="E3" s="6"/>
      <c r="F3" s="6"/>
      <c r="G3" s="7"/>
      <c r="H3" s="6"/>
      <c r="I3" s="89" t="s">
        <v>17</v>
      </c>
      <c r="J3" s="8" t="s">
        <v>1</v>
      </c>
      <c r="K3" s="48">
        <v>21</v>
      </c>
      <c r="L3" s="50">
        <v>35</v>
      </c>
      <c r="M3" s="48">
        <v>26</v>
      </c>
      <c r="N3" s="50">
        <v>28</v>
      </c>
      <c r="O3" s="48">
        <v>36</v>
      </c>
      <c r="P3" s="50" t="s">
        <v>371</v>
      </c>
      <c r="Q3" s="48">
        <v>37</v>
      </c>
      <c r="R3" s="50">
        <v>21</v>
      </c>
      <c r="S3" s="48">
        <v>39</v>
      </c>
      <c r="T3" s="50">
        <v>27</v>
      </c>
      <c r="U3" s="56">
        <v>36</v>
      </c>
      <c r="V3" s="60">
        <v>31</v>
      </c>
      <c r="W3" s="56">
        <v>40</v>
      </c>
      <c r="X3" s="60">
        <v>13</v>
      </c>
      <c r="Y3" s="56">
        <v>12</v>
      </c>
      <c r="Z3" s="60">
        <v>10</v>
      </c>
      <c r="AA3" s="56">
        <v>31</v>
      </c>
      <c r="AB3" s="60">
        <v>27</v>
      </c>
      <c r="AC3" s="56">
        <v>37</v>
      </c>
      <c r="AD3" s="60">
        <v>30</v>
      </c>
      <c r="AE3" s="48">
        <v>23</v>
      </c>
      <c r="AF3" s="50">
        <v>25</v>
      </c>
      <c r="AG3" s="48">
        <v>13</v>
      </c>
      <c r="AH3" s="50">
        <v>29</v>
      </c>
      <c r="AI3" s="48">
        <v>20</v>
      </c>
      <c r="AJ3" s="50">
        <v>27</v>
      </c>
      <c r="AK3" s="48">
        <v>35</v>
      </c>
      <c r="AL3" s="50">
        <v>37</v>
      </c>
      <c r="AM3" s="48">
        <v>35</v>
      </c>
      <c r="AN3" s="50">
        <v>40</v>
      </c>
      <c r="AO3" s="56">
        <v>36.5</v>
      </c>
      <c r="AP3" s="60">
        <v>23</v>
      </c>
      <c r="AQ3" s="56">
        <v>23</v>
      </c>
      <c r="AR3" s="60">
        <v>27.5</v>
      </c>
      <c r="AS3" s="56">
        <v>22.5</v>
      </c>
      <c r="AT3" s="60">
        <v>8</v>
      </c>
      <c r="AU3" s="56">
        <v>28</v>
      </c>
      <c r="AV3" s="60">
        <v>8</v>
      </c>
      <c r="AW3" s="56">
        <v>35</v>
      </c>
      <c r="AX3" s="60">
        <v>20</v>
      </c>
    </row>
    <row r="4" spans="2:50" ht="28.5" customHeight="1">
      <c r="B4" s="9"/>
      <c r="C4" s="90" t="s">
        <v>372</v>
      </c>
      <c r="D4" s="90"/>
      <c r="E4" s="90"/>
      <c r="F4" s="10"/>
      <c r="G4" s="91" t="s">
        <v>2</v>
      </c>
      <c r="H4" s="11"/>
      <c r="I4" s="89"/>
      <c r="J4" s="3" t="s">
        <v>3</v>
      </c>
      <c r="K4" s="49">
        <v>40</v>
      </c>
      <c r="L4" s="51">
        <v>25</v>
      </c>
      <c r="M4" s="49">
        <v>20</v>
      </c>
      <c r="N4" s="51">
        <v>40</v>
      </c>
      <c r="O4" s="49">
        <v>40</v>
      </c>
      <c r="P4" s="51" t="s">
        <v>369</v>
      </c>
      <c r="Q4" s="49">
        <v>40</v>
      </c>
      <c r="R4" s="51">
        <v>15</v>
      </c>
      <c r="S4" s="49">
        <v>40</v>
      </c>
      <c r="T4" s="51">
        <v>40</v>
      </c>
      <c r="U4" s="57">
        <v>40</v>
      </c>
      <c r="V4" s="61">
        <v>40</v>
      </c>
      <c r="W4" s="57">
        <v>40</v>
      </c>
      <c r="X4" s="61">
        <v>40</v>
      </c>
      <c r="Y4" s="57">
        <v>15</v>
      </c>
      <c r="Z4" s="61">
        <v>20</v>
      </c>
      <c r="AA4" s="57">
        <v>25</v>
      </c>
      <c r="AB4" s="61">
        <v>20</v>
      </c>
      <c r="AC4" s="57">
        <v>40</v>
      </c>
      <c r="AD4" s="61">
        <v>40</v>
      </c>
      <c r="AE4" s="49">
        <v>15</v>
      </c>
      <c r="AF4" s="51">
        <v>25</v>
      </c>
      <c r="AG4" s="49">
        <v>15</v>
      </c>
      <c r="AH4" s="51">
        <v>25</v>
      </c>
      <c r="AI4" s="49">
        <v>15</v>
      </c>
      <c r="AJ4" s="51">
        <v>40</v>
      </c>
      <c r="AK4" s="49">
        <v>30</v>
      </c>
      <c r="AL4" s="51">
        <v>40</v>
      </c>
      <c r="AM4" s="49">
        <v>35</v>
      </c>
      <c r="AN4" s="51">
        <v>35</v>
      </c>
      <c r="AO4" s="57">
        <v>30</v>
      </c>
      <c r="AP4" s="61">
        <v>35</v>
      </c>
      <c r="AQ4" s="57">
        <v>15</v>
      </c>
      <c r="AR4" s="61">
        <v>40</v>
      </c>
      <c r="AS4" s="57">
        <v>15</v>
      </c>
      <c r="AT4" s="61">
        <v>20</v>
      </c>
      <c r="AU4" s="57">
        <v>40</v>
      </c>
      <c r="AV4" s="61">
        <v>20</v>
      </c>
      <c r="AW4" s="57">
        <v>25</v>
      </c>
      <c r="AX4" s="61">
        <v>15</v>
      </c>
    </row>
    <row r="5" spans="1:253" ht="60.75">
      <c r="A5" s="12"/>
      <c r="B5" s="13"/>
      <c r="C5" s="90"/>
      <c r="D5" s="90"/>
      <c r="E5" s="90"/>
      <c r="F5" s="14"/>
      <c r="G5" s="91"/>
      <c r="H5" s="15"/>
      <c r="I5" s="89"/>
      <c r="J5" s="16" t="s">
        <v>4</v>
      </c>
      <c r="K5" s="17" t="s">
        <v>95</v>
      </c>
      <c r="L5" s="17"/>
      <c r="M5" s="17"/>
      <c r="N5" s="17"/>
      <c r="O5" s="17"/>
      <c r="P5" s="17"/>
      <c r="Q5" s="17"/>
      <c r="R5" s="17"/>
      <c r="S5" s="17"/>
      <c r="T5" s="17" t="s">
        <v>88</v>
      </c>
      <c r="U5" s="17"/>
      <c r="V5" s="17" t="s">
        <v>95</v>
      </c>
      <c r="W5" s="17"/>
      <c r="X5" s="17" t="s">
        <v>88</v>
      </c>
      <c r="Y5" s="17"/>
      <c r="Z5" s="17"/>
      <c r="AA5" s="17"/>
      <c r="AB5" s="17"/>
      <c r="AC5" s="17"/>
      <c r="AD5" s="17" t="s">
        <v>97</v>
      </c>
      <c r="AE5" s="17"/>
      <c r="AF5" s="17"/>
      <c r="AG5" s="17"/>
      <c r="AH5" s="17"/>
      <c r="AI5" s="17"/>
      <c r="AJ5" s="17"/>
      <c r="AK5" s="17" t="s">
        <v>96</v>
      </c>
      <c r="AL5" s="17"/>
      <c r="AM5" s="17"/>
      <c r="AN5" s="17"/>
      <c r="AO5" s="17" t="s">
        <v>96</v>
      </c>
      <c r="AP5" s="17" t="s">
        <v>89</v>
      </c>
      <c r="AQ5" s="17"/>
      <c r="AR5" s="17" t="s">
        <v>89</v>
      </c>
      <c r="AS5" s="17"/>
      <c r="AT5" s="17"/>
      <c r="AU5" s="17" t="s">
        <v>97</v>
      </c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91"/>
      <c r="H6" s="15"/>
      <c r="I6" s="89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3.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91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3.5">
      <c r="D8" s="28"/>
      <c r="U8" s="22"/>
      <c r="Z8" s="22"/>
      <c r="AO8" s="22"/>
      <c r="AT8" s="22"/>
    </row>
    <row r="9" spans="1:54" ht="13.5">
      <c r="A9" s="23">
        <v>1</v>
      </c>
      <c r="B9" s="32" t="s">
        <v>146</v>
      </c>
      <c r="C9" s="23" t="s">
        <v>177</v>
      </c>
      <c r="D9" s="3" t="s">
        <v>101</v>
      </c>
      <c r="E9" s="3" t="s">
        <v>102</v>
      </c>
      <c r="F9" s="24" t="s">
        <v>302</v>
      </c>
      <c r="G9" s="25">
        <f aca="true" t="shared" si="0" ref="G9:G19">I9/$I$20</f>
        <v>1</v>
      </c>
      <c r="H9" s="26"/>
      <c r="I9" s="26">
        <f aca="true" t="shared" si="1" ref="I9:I19">SUM(AY9:BB9)</f>
        <v>66</v>
      </c>
      <c r="J9" s="23"/>
      <c r="K9" s="54">
        <v>2</v>
      </c>
      <c r="L9" s="53">
        <v>2</v>
      </c>
      <c r="M9" s="54">
        <v>1</v>
      </c>
      <c r="N9" s="53">
        <v>2</v>
      </c>
      <c r="O9" s="54">
        <v>2</v>
      </c>
      <c r="P9" s="53">
        <v>2</v>
      </c>
      <c r="Q9" s="54">
        <v>2</v>
      </c>
      <c r="R9" s="53">
        <v>2</v>
      </c>
      <c r="S9" s="54">
        <v>2</v>
      </c>
      <c r="T9" s="53">
        <v>1</v>
      </c>
      <c r="U9" s="58">
        <v>2</v>
      </c>
      <c r="V9" s="63">
        <v>2</v>
      </c>
      <c r="W9" s="58">
        <v>1</v>
      </c>
      <c r="X9" s="63">
        <v>2</v>
      </c>
      <c r="Y9" s="58">
        <v>2</v>
      </c>
      <c r="Z9" s="63">
        <v>2</v>
      </c>
      <c r="AA9" s="58">
        <v>2</v>
      </c>
      <c r="AB9" s="63">
        <v>1</v>
      </c>
      <c r="AC9" s="58">
        <v>2</v>
      </c>
      <c r="AD9" s="63">
        <v>2</v>
      </c>
      <c r="AE9" s="54">
        <v>1</v>
      </c>
      <c r="AF9" s="53">
        <v>1</v>
      </c>
      <c r="AG9" s="54">
        <v>2</v>
      </c>
      <c r="AH9" s="53">
        <v>2</v>
      </c>
      <c r="AI9" s="54">
        <v>1</v>
      </c>
      <c r="AJ9" s="53">
        <v>2</v>
      </c>
      <c r="AK9" s="54">
        <v>2</v>
      </c>
      <c r="AL9" s="53">
        <v>2</v>
      </c>
      <c r="AM9" s="54">
        <v>1</v>
      </c>
      <c r="AN9" s="53">
        <v>2</v>
      </c>
      <c r="AO9" s="58">
        <v>2</v>
      </c>
      <c r="AP9" s="63">
        <v>1</v>
      </c>
      <c r="AQ9" s="58">
        <v>1</v>
      </c>
      <c r="AR9" s="63">
        <v>2</v>
      </c>
      <c r="AS9" s="58">
        <v>1</v>
      </c>
      <c r="AT9" s="63">
        <v>2</v>
      </c>
      <c r="AU9" s="58">
        <v>1</v>
      </c>
      <c r="AV9" s="63">
        <v>2</v>
      </c>
      <c r="AW9" s="58">
        <v>1</v>
      </c>
      <c r="AX9" s="63">
        <v>1</v>
      </c>
      <c r="AY9">
        <f aca="true" t="shared" si="2" ref="AY9:AY19">SUM(K9:T9)</f>
        <v>18</v>
      </c>
      <c r="AZ9">
        <f aca="true" t="shared" si="3" ref="AZ9:AZ19">SUM(U9:AD9)</f>
        <v>18</v>
      </c>
      <c r="BA9">
        <f aca="true" t="shared" si="4" ref="BA9:BA19">SUM(AE9:AN9)</f>
        <v>16</v>
      </c>
      <c r="BB9">
        <f aca="true" t="shared" si="5" ref="BB9:BB19">SUM(AO9:AX9)</f>
        <v>14</v>
      </c>
    </row>
    <row r="10" spans="1:54" ht="13.5">
      <c r="A10" s="23">
        <v>2</v>
      </c>
      <c r="B10" s="32" t="s">
        <v>162</v>
      </c>
      <c r="C10" s="23" t="s">
        <v>303</v>
      </c>
      <c r="D10" s="3" t="s">
        <v>304</v>
      </c>
      <c r="E10" s="3" t="s">
        <v>305</v>
      </c>
      <c r="F10" s="24" t="s">
        <v>306</v>
      </c>
      <c r="G10" s="25">
        <f t="shared" si="0"/>
        <v>0.9848484848484849</v>
      </c>
      <c r="H10" s="26"/>
      <c r="I10" s="23">
        <f t="shared" si="1"/>
        <v>65</v>
      </c>
      <c r="J10" s="23"/>
      <c r="K10" s="54">
        <v>2</v>
      </c>
      <c r="L10" s="53">
        <v>1</v>
      </c>
      <c r="M10" s="54">
        <v>1</v>
      </c>
      <c r="N10" s="53">
        <v>2</v>
      </c>
      <c r="O10" s="54">
        <v>1</v>
      </c>
      <c r="P10" s="53">
        <v>2</v>
      </c>
      <c r="Q10" s="54">
        <v>2</v>
      </c>
      <c r="R10" s="53">
        <v>2</v>
      </c>
      <c r="S10" s="54">
        <v>2</v>
      </c>
      <c r="T10" s="53">
        <v>1</v>
      </c>
      <c r="U10" s="58">
        <v>2</v>
      </c>
      <c r="V10" s="63">
        <v>2</v>
      </c>
      <c r="W10" s="58">
        <v>1</v>
      </c>
      <c r="X10" s="63">
        <v>2</v>
      </c>
      <c r="Y10" s="58">
        <v>2</v>
      </c>
      <c r="Z10" s="63">
        <v>2</v>
      </c>
      <c r="AA10" s="58">
        <v>2</v>
      </c>
      <c r="AB10" s="63">
        <v>2</v>
      </c>
      <c r="AC10" s="58">
        <v>0</v>
      </c>
      <c r="AD10" s="63">
        <v>1</v>
      </c>
      <c r="AE10" s="54">
        <v>2</v>
      </c>
      <c r="AF10" s="53">
        <v>2</v>
      </c>
      <c r="AG10" s="54">
        <v>2</v>
      </c>
      <c r="AH10" s="53">
        <v>2</v>
      </c>
      <c r="AI10" s="54">
        <v>1</v>
      </c>
      <c r="AJ10" s="53">
        <v>2</v>
      </c>
      <c r="AK10" s="54">
        <v>2</v>
      </c>
      <c r="AL10" s="53">
        <v>1</v>
      </c>
      <c r="AM10" s="54">
        <v>2</v>
      </c>
      <c r="AN10" s="53">
        <v>2</v>
      </c>
      <c r="AO10" s="58">
        <v>2</v>
      </c>
      <c r="AP10" s="63">
        <v>1</v>
      </c>
      <c r="AQ10" s="58">
        <v>1</v>
      </c>
      <c r="AR10" s="63">
        <v>1</v>
      </c>
      <c r="AS10" s="58">
        <v>2</v>
      </c>
      <c r="AT10" s="63">
        <v>2</v>
      </c>
      <c r="AU10" s="58">
        <v>2</v>
      </c>
      <c r="AV10" s="63">
        <v>2</v>
      </c>
      <c r="AW10" s="58">
        <v>1</v>
      </c>
      <c r="AX10" s="63">
        <v>1</v>
      </c>
      <c r="AY10">
        <f t="shared" si="2"/>
        <v>16</v>
      </c>
      <c r="AZ10">
        <f t="shared" si="3"/>
        <v>16</v>
      </c>
      <c r="BA10">
        <f t="shared" si="4"/>
        <v>18</v>
      </c>
      <c r="BB10">
        <f t="shared" si="5"/>
        <v>15</v>
      </c>
    </row>
    <row r="11" spans="1:54" ht="13.5">
      <c r="A11" s="23">
        <v>3</v>
      </c>
      <c r="B11" s="32" t="s">
        <v>173</v>
      </c>
      <c r="C11" s="23" t="s">
        <v>182</v>
      </c>
      <c r="D11" s="3" t="s">
        <v>107</v>
      </c>
      <c r="E11" s="3" t="s">
        <v>307</v>
      </c>
      <c r="F11" s="24" t="s">
        <v>308</v>
      </c>
      <c r="G11" s="25">
        <f t="shared" si="0"/>
        <v>0.9545454545454546</v>
      </c>
      <c r="H11" s="26"/>
      <c r="I11" s="23">
        <f t="shared" si="1"/>
        <v>63</v>
      </c>
      <c r="J11" s="23"/>
      <c r="K11" s="54">
        <v>1</v>
      </c>
      <c r="L11" s="53">
        <v>2</v>
      </c>
      <c r="M11" s="54">
        <v>1</v>
      </c>
      <c r="N11" s="53">
        <v>2</v>
      </c>
      <c r="O11" s="54">
        <v>2</v>
      </c>
      <c r="P11" s="53">
        <v>2</v>
      </c>
      <c r="Q11" s="54">
        <v>2</v>
      </c>
      <c r="R11" s="53">
        <v>1</v>
      </c>
      <c r="S11" s="54">
        <v>1</v>
      </c>
      <c r="T11" s="53">
        <v>2</v>
      </c>
      <c r="U11" s="58">
        <v>1</v>
      </c>
      <c r="V11" s="63">
        <v>2</v>
      </c>
      <c r="W11" s="58">
        <v>2</v>
      </c>
      <c r="X11" s="63">
        <v>2</v>
      </c>
      <c r="Y11" s="58">
        <v>2</v>
      </c>
      <c r="Z11" s="63">
        <v>2</v>
      </c>
      <c r="AA11" s="58">
        <v>1</v>
      </c>
      <c r="AB11" s="63">
        <v>2</v>
      </c>
      <c r="AC11" s="58">
        <v>1</v>
      </c>
      <c r="AD11" s="63">
        <v>2</v>
      </c>
      <c r="AE11" s="54">
        <v>2</v>
      </c>
      <c r="AF11" s="53">
        <v>1</v>
      </c>
      <c r="AG11" s="54">
        <v>2</v>
      </c>
      <c r="AH11" s="53">
        <v>1</v>
      </c>
      <c r="AI11" s="54">
        <v>1</v>
      </c>
      <c r="AJ11" s="53">
        <v>2</v>
      </c>
      <c r="AK11" s="54">
        <v>2</v>
      </c>
      <c r="AL11" s="53">
        <v>1</v>
      </c>
      <c r="AM11" s="54">
        <v>2</v>
      </c>
      <c r="AN11" s="53">
        <v>2</v>
      </c>
      <c r="AO11" s="58">
        <v>1</v>
      </c>
      <c r="AP11" s="63">
        <v>2</v>
      </c>
      <c r="AQ11" s="58">
        <v>1</v>
      </c>
      <c r="AR11" s="63">
        <v>1</v>
      </c>
      <c r="AS11" s="58">
        <v>1</v>
      </c>
      <c r="AT11" s="63">
        <v>2</v>
      </c>
      <c r="AU11" s="58">
        <v>1</v>
      </c>
      <c r="AV11" s="63">
        <v>2</v>
      </c>
      <c r="AW11" s="58">
        <v>1</v>
      </c>
      <c r="AX11" s="63">
        <v>2</v>
      </c>
      <c r="AY11">
        <f t="shared" si="2"/>
        <v>16</v>
      </c>
      <c r="AZ11">
        <f t="shared" si="3"/>
        <v>17</v>
      </c>
      <c r="BA11">
        <f t="shared" si="4"/>
        <v>16</v>
      </c>
      <c r="BB11">
        <f t="shared" si="5"/>
        <v>14</v>
      </c>
    </row>
    <row r="12" spans="1:54" ht="13.5">
      <c r="A12" s="23">
        <v>4</v>
      </c>
      <c r="B12" s="32" t="s">
        <v>160</v>
      </c>
      <c r="C12" s="23" t="s">
        <v>180</v>
      </c>
      <c r="D12" s="3" t="s">
        <v>105</v>
      </c>
      <c r="E12" s="3" t="s">
        <v>106</v>
      </c>
      <c r="F12" s="24" t="s">
        <v>29</v>
      </c>
      <c r="G12" s="25">
        <f t="shared" si="0"/>
        <v>0.9393939393939394</v>
      </c>
      <c r="H12" s="26"/>
      <c r="I12" s="23">
        <f t="shared" si="1"/>
        <v>62</v>
      </c>
      <c r="J12" s="23"/>
      <c r="K12" s="54">
        <v>2</v>
      </c>
      <c r="L12" s="53">
        <v>1</v>
      </c>
      <c r="M12" s="54">
        <v>2</v>
      </c>
      <c r="N12" s="53">
        <v>1</v>
      </c>
      <c r="O12" s="54">
        <v>2</v>
      </c>
      <c r="P12" s="53">
        <v>2</v>
      </c>
      <c r="Q12" s="54">
        <v>2</v>
      </c>
      <c r="R12" s="53">
        <v>2</v>
      </c>
      <c r="S12" s="54">
        <v>2</v>
      </c>
      <c r="T12" s="53">
        <v>0</v>
      </c>
      <c r="U12" s="58">
        <v>1</v>
      </c>
      <c r="V12" s="63">
        <v>2</v>
      </c>
      <c r="W12" s="58">
        <v>0</v>
      </c>
      <c r="X12" s="63">
        <v>1</v>
      </c>
      <c r="Y12" s="58">
        <v>2</v>
      </c>
      <c r="Z12" s="63">
        <v>2</v>
      </c>
      <c r="AA12" s="58">
        <v>2</v>
      </c>
      <c r="AB12" s="63">
        <v>1</v>
      </c>
      <c r="AC12" s="58">
        <v>1</v>
      </c>
      <c r="AD12" s="63">
        <v>1</v>
      </c>
      <c r="AE12" s="54">
        <v>1</v>
      </c>
      <c r="AF12" s="53">
        <v>2</v>
      </c>
      <c r="AG12" s="54">
        <v>1</v>
      </c>
      <c r="AH12" s="53">
        <v>2</v>
      </c>
      <c r="AI12" s="54">
        <v>2</v>
      </c>
      <c r="AJ12" s="53">
        <v>2</v>
      </c>
      <c r="AK12" s="54">
        <v>2</v>
      </c>
      <c r="AL12" s="53">
        <v>2</v>
      </c>
      <c r="AM12" s="54">
        <v>1</v>
      </c>
      <c r="AN12" s="53">
        <v>1</v>
      </c>
      <c r="AO12" s="58">
        <v>1</v>
      </c>
      <c r="AP12" s="63">
        <v>1</v>
      </c>
      <c r="AQ12" s="58">
        <v>2</v>
      </c>
      <c r="AR12" s="63">
        <v>2</v>
      </c>
      <c r="AS12" s="58">
        <v>2</v>
      </c>
      <c r="AT12" s="63">
        <v>2</v>
      </c>
      <c r="AU12" s="58">
        <v>2</v>
      </c>
      <c r="AV12" s="63">
        <v>2</v>
      </c>
      <c r="AW12" s="58">
        <v>1</v>
      </c>
      <c r="AX12" s="63">
        <v>2</v>
      </c>
      <c r="AY12">
        <f t="shared" si="2"/>
        <v>16</v>
      </c>
      <c r="AZ12">
        <f t="shared" si="3"/>
        <v>13</v>
      </c>
      <c r="BA12">
        <f t="shared" si="4"/>
        <v>16</v>
      </c>
      <c r="BB12">
        <f t="shared" si="5"/>
        <v>17</v>
      </c>
    </row>
    <row r="13" spans="1:54" ht="13.5">
      <c r="A13" s="23">
        <v>5</v>
      </c>
      <c r="B13" s="32" t="s">
        <v>169</v>
      </c>
      <c r="C13" s="23" t="s">
        <v>309</v>
      </c>
      <c r="D13" s="3" t="s">
        <v>310</v>
      </c>
      <c r="E13" s="3" t="s">
        <v>311</v>
      </c>
      <c r="F13" s="24" t="s">
        <v>312</v>
      </c>
      <c r="G13" s="25">
        <f t="shared" si="0"/>
        <v>0.9242424242424242</v>
      </c>
      <c r="H13" s="26"/>
      <c r="I13" s="23">
        <f t="shared" si="1"/>
        <v>61</v>
      </c>
      <c r="J13" s="23"/>
      <c r="K13" s="54">
        <v>2</v>
      </c>
      <c r="L13" s="53">
        <v>1</v>
      </c>
      <c r="M13" s="54">
        <v>1</v>
      </c>
      <c r="N13" s="53">
        <v>2</v>
      </c>
      <c r="O13" s="54">
        <v>2</v>
      </c>
      <c r="P13" s="53">
        <v>1</v>
      </c>
      <c r="Q13" s="54">
        <v>2</v>
      </c>
      <c r="R13" s="53">
        <v>2</v>
      </c>
      <c r="S13" s="54">
        <v>2</v>
      </c>
      <c r="T13" s="53">
        <v>1</v>
      </c>
      <c r="U13" s="58">
        <v>1</v>
      </c>
      <c r="V13" s="63">
        <v>2</v>
      </c>
      <c r="W13" s="58">
        <v>2</v>
      </c>
      <c r="X13" s="63">
        <v>2</v>
      </c>
      <c r="Y13" s="58">
        <v>2</v>
      </c>
      <c r="Z13" s="63">
        <v>2</v>
      </c>
      <c r="AA13" s="58">
        <v>1</v>
      </c>
      <c r="AB13" s="63">
        <v>2</v>
      </c>
      <c r="AC13" s="58">
        <v>1</v>
      </c>
      <c r="AD13" s="63">
        <v>2</v>
      </c>
      <c r="AE13" s="54">
        <v>1</v>
      </c>
      <c r="AF13" s="53">
        <v>1</v>
      </c>
      <c r="AG13" s="54">
        <v>1</v>
      </c>
      <c r="AH13" s="53">
        <v>1</v>
      </c>
      <c r="AI13" s="54">
        <v>2</v>
      </c>
      <c r="AJ13" s="53">
        <v>2</v>
      </c>
      <c r="AK13" s="54">
        <v>0</v>
      </c>
      <c r="AL13" s="53">
        <v>1</v>
      </c>
      <c r="AM13" s="54">
        <v>2</v>
      </c>
      <c r="AN13" s="53">
        <v>1</v>
      </c>
      <c r="AO13" s="58">
        <v>1</v>
      </c>
      <c r="AP13" s="63">
        <v>2</v>
      </c>
      <c r="AQ13" s="58">
        <v>2</v>
      </c>
      <c r="AR13" s="63">
        <v>2</v>
      </c>
      <c r="AS13" s="58">
        <v>1</v>
      </c>
      <c r="AT13" s="63">
        <v>2</v>
      </c>
      <c r="AU13" s="58">
        <v>1</v>
      </c>
      <c r="AV13" s="63">
        <v>2</v>
      </c>
      <c r="AW13" s="58">
        <v>1</v>
      </c>
      <c r="AX13" s="63">
        <v>2</v>
      </c>
      <c r="AY13">
        <f t="shared" si="2"/>
        <v>16</v>
      </c>
      <c r="AZ13">
        <f t="shared" si="3"/>
        <v>17</v>
      </c>
      <c r="BA13">
        <f t="shared" si="4"/>
        <v>12</v>
      </c>
      <c r="BB13">
        <f t="shared" si="5"/>
        <v>16</v>
      </c>
    </row>
    <row r="14" spans="1:54" ht="13.5">
      <c r="A14" s="23">
        <v>6</v>
      </c>
      <c r="B14" s="32" t="s">
        <v>313</v>
      </c>
      <c r="C14" s="23" t="s">
        <v>314</v>
      </c>
      <c r="D14" s="23" t="s">
        <v>315</v>
      </c>
      <c r="E14" s="23" t="s">
        <v>126</v>
      </c>
      <c r="F14" s="3" t="s">
        <v>316</v>
      </c>
      <c r="G14" s="25">
        <f t="shared" si="0"/>
        <v>0.8787878787878788</v>
      </c>
      <c r="H14" s="26"/>
      <c r="I14" s="23">
        <f t="shared" si="1"/>
        <v>58</v>
      </c>
      <c r="J14" s="23"/>
      <c r="K14" s="54">
        <v>2</v>
      </c>
      <c r="L14" s="53">
        <v>2</v>
      </c>
      <c r="M14" s="54">
        <v>1</v>
      </c>
      <c r="N14" s="53">
        <v>2</v>
      </c>
      <c r="O14" s="54">
        <v>2</v>
      </c>
      <c r="P14" s="53">
        <v>2</v>
      </c>
      <c r="Q14" s="54">
        <v>2</v>
      </c>
      <c r="R14" s="53">
        <v>2</v>
      </c>
      <c r="S14" s="54">
        <v>1</v>
      </c>
      <c r="T14" s="53">
        <v>1</v>
      </c>
      <c r="U14" s="58">
        <v>2</v>
      </c>
      <c r="V14" s="63">
        <v>1</v>
      </c>
      <c r="W14" s="58">
        <v>0</v>
      </c>
      <c r="X14" s="63">
        <v>2</v>
      </c>
      <c r="Y14" s="58">
        <v>1</v>
      </c>
      <c r="Z14" s="63">
        <v>1</v>
      </c>
      <c r="AA14" s="58">
        <v>2</v>
      </c>
      <c r="AB14" s="63">
        <v>1</v>
      </c>
      <c r="AC14" s="58">
        <v>2</v>
      </c>
      <c r="AD14" s="63">
        <v>2</v>
      </c>
      <c r="AE14" s="54">
        <v>1</v>
      </c>
      <c r="AF14" s="53">
        <v>2</v>
      </c>
      <c r="AG14" s="54">
        <v>2</v>
      </c>
      <c r="AH14" s="53">
        <v>1</v>
      </c>
      <c r="AI14" s="54">
        <v>1</v>
      </c>
      <c r="AJ14" s="53">
        <v>2</v>
      </c>
      <c r="AK14" s="54">
        <v>2</v>
      </c>
      <c r="AL14" s="53">
        <v>2</v>
      </c>
      <c r="AM14" s="54">
        <v>2</v>
      </c>
      <c r="AN14" s="53">
        <v>1</v>
      </c>
      <c r="AO14" s="58">
        <v>1</v>
      </c>
      <c r="AP14" s="63">
        <v>2</v>
      </c>
      <c r="AQ14" s="58">
        <v>1</v>
      </c>
      <c r="AR14" s="63">
        <v>0</v>
      </c>
      <c r="AS14" s="58">
        <v>2</v>
      </c>
      <c r="AT14" s="63">
        <v>1</v>
      </c>
      <c r="AU14" s="58">
        <v>1</v>
      </c>
      <c r="AV14" s="63">
        <v>1</v>
      </c>
      <c r="AW14" s="58">
        <v>1</v>
      </c>
      <c r="AX14" s="63">
        <v>1</v>
      </c>
      <c r="AY14">
        <f t="shared" si="2"/>
        <v>17</v>
      </c>
      <c r="AZ14">
        <f t="shared" si="3"/>
        <v>14</v>
      </c>
      <c r="BA14">
        <f t="shared" si="4"/>
        <v>16</v>
      </c>
      <c r="BB14">
        <f t="shared" si="5"/>
        <v>11</v>
      </c>
    </row>
    <row r="15" spans="1:54" ht="13.5">
      <c r="A15" s="23">
        <v>7</v>
      </c>
      <c r="B15" s="32" t="s">
        <v>165</v>
      </c>
      <c r="C15" s="23" t="s">
        <v>317</v>
      </c>
      <c r="D15" s="3" t="s">
        <v>318</v>
      </c>
      <c r="E15" s="3" t="s">
        <v>102</v>
      </c>
      <c r="F15" s="24" t="s">
        <v>319</v>
      </c>
      <c r="G15" s="25">
        <f t="shared" si="0"/>
        <v>0.8484848484848485</v>
      </c>
      <c r="H15" s="26"/>
      <c r="I15" s="23">
        <f t="shared" si="1"/>
        <v>56</v>
      </c>
      <c r="J15" s="23"/>
      <c r="K15" s="54">
        <v>2</v>
      </c>
      <c r="L15" s="53">
        <v>1</v>
      </c>
      <c r="M15" s="54">
        <v>1</v>
      </c>
      <c r="N15" s="53">
        <v>2</v>
      </c>
      <c r="O15" s="54">
        <v>1</v>
      </c>
      <c r="P15" s="53">
        <v>1</v>
      </c>
      <c r="Q15" s="54">
        <v>1</v>
      </c>
      <c r="R15" s="53">
        <v>2</v>
      </c>
      <c r="S15" s="54">
        <v>2</v>
      </c>
      <c r="T15" s="53">
        <v>1</v>
      </c>
      <c r="U15" s="58">
        <v>1</v>
      </c>
      <c r="V15" s="63">
        <v>1</v>
      </c>
      <c r="W15" s="58">
        <v>1</v>
      </c>
      <c r="X15" s="63">
        <v>2</v>
      </c>
      <c r="Y15" s="58">
        <v>2</v>
      </c>
      <c r="Z15" s="63">
        <v>2</v>
      </c>
      <c r="AA15" s="58">
        <v>1</v>
      </c>
      <c r="AB15" s="63">
        <v>2</v>
      </c>
      <c r="AC15" s="58">
        <v>0</v>
      </c>
      <c r="AD15" s="63">
        <v>2</v>
      </c>
      <c r="AE15" s="54">
        <v>2</v>
      </c>
      <c r="AF15" s="53">
        <v>1</v>
      </c>
      <c r="AG15" s="54">
        <v>2</v>
      </c>
      <c r="AH15" s="53">
        <v>1</v>
      </c>
      <c r="AI15" s="54">
        <v>1</v>
      </c>
      <c r="AJ15" s="53">
        <v>2</v>
      </c>
      <c r="AK15" s="54">
        <v>2</v>
      </c>
      <c r="AL15" s="53">
        <v>1</v>
      </c>
      <c r="AM15" s="54">
        <v>2</v>
      </c>
      <c r="AN15" s="53">
        <v>1</v>
      </c>
      <c r="AO15" s="58">
        <v>1</v>
      </c>
      <c r="AP15" s="63">
        <v>2</v>
      </c>
      <c r="AQ15" s="58">
        <v>1</v>
      </c>
      <c r="AR15" s="63">
        <v>1</v>
      </c>
      <c r="AS15" s="58">
        <v>1</v>
      </c>
      <c r="AT15" s="63">
        <v>2</v>
      </c>
      <c r="AU15" s="58">
        <v>1</v>
      </c>
      <c r="AV15" s="63">
        <v>2</v>
      </c>
      <c r="AW15" s="58">
        <v>1</v>
      </c>
      <c r="AX15" s="63">
        <v>1</v>
      </c>
      <c r="AY15">
        <f t="shared" si="2"/>
        <v>14</v>
      </c>
      <c r="AZ15">
        <f t="shared" si="3"/>
        <v>14</v>
      </c>
      <c r="BA15">
        <f t="shared" si="4"/>
        <v>15</v>
      </c>
      <c r="BB15">
        <f t="shared" si="5"/>
        <v>13</v>
      </c>
    </row>
    <row r="16" spans="1:54" ht="13.5">
      <c r="A16" s="23">
        <v>8</v>
      </c>
      <c r="B16" s="36" t="s">
        <v>320</v>
      </c>
      <c r="C16" s="35" t="s">
        <v>321</v>
      </c>
      <c r="D16" s="33" t="s">
        <v>322</v>
      </c>
      <c r="E16" s="33" t="s">
        <v>323</v>
      </c>
      <c r="F16" s="34" t="s">
        <v>324</v>
      </c>
      <c r="G16" s="25">
        <f t="shared" si="0"/>
        <v>0.6818181818181818</v>
      </c>
      <c r="H16" s="26"/>
      <c r="I16" s="23">
        <f>SUM(AY16:BB16)</f>
        <v>45</v>
      </c>
      <c r="J16" s="23"/>
      <c r="K16" s="54">
        <v>1</v>
      </c>
      <c r="L16" s="53">
        <v>1</v>
      </c>
      <c r="M16" s="54">
        <v>1</v>
      </c>
      <c r="N16" s="53">
        <v>0</v>
      </c>
      <c r="O16" s="54">
        <v>1</v>
      </c>
      <c r="P16" s="53">
        <v>2</v>
      </c>
      <c r="Q16" s="54">
        <v>1</v>
      </c>
      <c r="R16" s="53">
        <v>2</v>
      </c>
      <c r="S16" s="54">
        <v>0</v>
      </c>
      <c r="T16" s="53">
        <v>0</v>
      </c>
      <c r="U16" s="58">
        <v>0</v>
      </c>
      <c r="V16" s="63">
        <v>0</v>
      </c>
      <c r="W16" s="58">
        <v>1</v>
      </c>
      <c r="X16" s="63">
        <v>2</v>
      </c>
      <c r="Y16" s="58">
        <v>2</v>
      </c>
      <c r="Z16" s="63">
        <v>1</v>
      </c>
      <c r="AA16" s="58">
        <v>1</v>
      </c>
      <c r="AB16" s="63">
        <v>1</v>
      </c>
      <c r="AC16" s="58">
        <v>0</v>
      </c>
      <c r="AD16" s="63">
        <v>1</v>
      </c>
      <c r="AE16" s="54">
        <v>2</v>
      </c>
      <c r="AF16" s="53">
        <v>1</v>
      </c>
      <c r="AG16" s="54">
        <v>2</v>
      </c>
      <c r="AH16" s="53">
        <v>2</v>
      </c>
      <c r="AI16" s="54">
        <v>1</v>
      </c>
      <c r="AJ16" s="53">
        <v>2</v>
      </c>
      <c r="AK16" s="54">
        <v>0</v>
      </c>
      <c r="AL16" s="53">
        <v>1</v>
      </c>
      <c r="AM16" s="54">
        <v>2</v>
      </c>
      <c r="AN16" s="53">
        <v>1</v>
      </c>
      <c r="AO16" s="58">
        <v>1</v>
      </c>
      <c r="AP16" s="63">
        <v>1</v>
      </c>
      <c r="AQ16" s="58">
        <v>1</v>
      </c>
      <c r="AR16" s="63">
        <v>2</v>
      </c>
      <c r="AS16" s="58">
        <v>1</v>
      </c>
      <c r="AT16" s="63">
        <v>1</v>
      </c>
      <c r="AU16" s="58">
        <v>2</v>
      </c>
      <c r="AV16" s="63">
        <v>1</v>
      </c>
      <c r="AW16" s="58">
        <v>1</v>
      </c>
      <c r="AX16" s="63">
        <v>2</v>
      </c>
      <c r="AY16">
        <f>SUM(K16:T16)</f>
        <v>9</v>
      </c>
      <c r="AZ16">
        <f>SUM(U16:AD16)</f>
        <v>9</v>
      </c>
      <c r="BA16">
        <f>SUM(AE16:AN16)</f>
        <v>14</v>
      </c>
      <c r="BB16">
        <f>SUM(AO16:AX16)</f>
        <v>13</v>
      </c>
    </row>
    <row r="17" spans="1:54" ht="13.5">
      <c r="A17" s="23">
        <v>9</v>
      </c>
      <c r="B17" s="32" t="s">
        <v>181</v>
      </c>
      <c r="C17" s="23" t="s">
        <v>325</v>
      </c>
      <c r="D17" s="3" t="s">
        <v>181</v>
      </c>
      <c r="E17" s="3" t="s">
        <v>326</v>
      </c>
      <c r="F17" s="24" t="s">
        <v>327</v>
      </c>
      <c r="G17" s="25">
        <f t="shared" si="0"/>
        <v>0.6666666666666666</v>
      </c>
      <c r="H17" s="26"/>
      <c r="I17" s="23">
        <f t="shared" si="1"/>
        <v>44</v>
      </c>
      <c r="J17" s="23"/>
      <c r="K17" s="54">
        <v>1</v>
      </c>
      <c r="L17" s="53">
        <v>1</v>
      </c>
      <c r="M17" s="54">
        <v>1</v>
      </c>
      <c r="N17" s="53">
        <v>0</v>
      </c>
      <c r="O17" s="54">
        <v>1</v>
      </c>
      <c r="P17" s="53">
        <v>1</v>
      </c>
      <c r="Q17" s="54">
        <v>2</v>
      </c>
      <c r="R17" s="53">
        <v>1</v>
      </c>
      <c r="S17" s="54">
        <v>1</v>
      </c>
      <c r="T17" s="53">
        <v>1</v>
      </c>
      <c r="U17" s="58">
        <v>1</v>
      </c>
      <c r="V17" s="63">
        <v>1</v>
      </c>
      <c r="W17" s="58">
        <v>1</v>
      </c>
      <c r="X17" s="63">
        <v>1</v>
      </c>
      <c r="Y17" s="58">
        <v>2</v>
      </c>
      <c r="Z17" s="63">
        <v>1</v>
      </c>
      <c r="AA17" s="58">
        <v>1</v>
      </c>
      <c r="AB17" s="63">
        <v>1</v>
      </c>
      <c r="AC17" s="58">
        <v>2</v>
      </c>
      <c r="AD17" s="63">
        <v>1</v>
      </c>
      <c r="AE17" s="54">
        <v>1</v>
      </c>
      <c r="AF17" s="53">
        <v>1</v>
      </c>
      <c r="AG17" s="54">
        <v>1</v>
      </c>
      <c r="AH17" s="53">
        <v>1</v>
      </c>
      <c r="AI17" s="54">
        <v>1</v>
      </c>
      <c r="AJ17" s="53">
        <v>2</v>
      </c>
      <c r="AK17" s="54">
        <v>1</v>
      </c>
      <c r="AL17" s="53">
        <v>1</v>
      </c>
      <c r="AM17" s="54">
        <v>0</v>
      </c>
      <c r="AN17" s="53">
        <v>0</v>
      </c>
      <c r="AO17" s="58">
        <v>1</v>
      </c>
      <c r="AP17" s="63">
        <v>2</v>
      </c>
      <c r="AQ17" s="58">
        <v>1</v>
      </c>
      <c r="AR17" s="63">
        <v>1</v>
      </c>
      <c r="AS17" s="58">
        <v>1</v>
      </c>
      <c r="AT17" s="63">
        <v>2</v>
      </c>
      <c r="AU17" s="58">
        <v>2</v>
      </c>
      <c r="AV17" s="63">
        <v>1</v>
      </c>
      <c r="AW17" s="58">
        <v>1</v>
      </c>
      <c r="AX17" s="63">
        <v>1</v>
      </c>
      <c r="AY17">
        <f t="shared" si="2"/>
        <v>10</v>
      </c>
      <c r="AZ17">
        <f t="shared" si="3"/>
        <v>12</v>
      </c>
      <c r="BA17">
        <f t="shared" si="4"/>
        <v>9</v>
      </c>
      <c r="BB17">
        <f t="shared" si="5"/>
        <v>13</v>
      </c>
    </row>
    <row r="18" spans="1:54" ht="27">
      <c r="A18" s="23">
        <v>10</v>
      </c>
      <c r="B18" s="32" t="s">
        <v>190</v>
      </c>
      <c r="C18" s="23" t="s">
        <v>328</v>
      </c>
      <c r="D18" s="3" t="s">
        <v>329</v>
      </c>
      <c r="E18" s="3" t="s">
        <v>330</v>
      </c>
      <c r="F18" s="24" t="s">
        <v>331</v>
      </c>
      <c r="G18" s="25">
        <f t="shared" si="0"/>
        <v>0.6212121212121212</v>
      </c>
      <c r="H18" s="26"/>
      <c r="I18" s="23">
        <f>SUM(AY18:BB18)</f>
        <v>41</v>
      </c>
      <c r="J18" s="23"/>
      <c r="K18" s="54">
        <v>1</v>
      </c>
      <c r="L18" s="53">
        <v>0</v>
      </c>
      <c r="M18" s="54">
        <v>1</v>
      </c>
      <c r="N18" s="53">
        <v>1</v>
      </c>
      <c r="O18" s="54">
        <v>0</v>
      </c>
      <c r="P18" s="53">
        <v>1</v>
      </c>
      <c r="Q18" s="54">
        <v>1</v>
      </c>
      <c r="R18" s="53">
        <v>1</v>
      </c>
      <c r="S18" s="54">
        <v>0</v>
      </c>
      <c r="T18" s="53">
        <v>1</v>
      </c>
      <c r="U18" s="58">
        <v>0</v>
      </c>
      <c r="V18" s="63">
        <v>1</v>
      </c>
      <c r="W18" s="58">
        <v>1</v>
      </c>
      <c r="X18" s="63">
        <v>2</v>
      </c>
      <c r="Y18" s="58">
        <v>2</v>
      </c>
      <c r="Z18" s="63">
        <v>2</v>
      </c>
      <c r="AA18" s="58">
        <v>1</v>
      </c>
      <c r="AB18" s="63">
        <v>1</v>
      </c>
      <c r="AC18" s="58">
        <v>0</v>
      </c>
      <c r="AD18" s="63">
        <v>0</v>
      </c>
      <c r="AE18" s="54">
        <v>1</v>
      </c>
      <c r="AF18" s="53">
        <v>1</v>
      </c>
      <c r="AG18" s="54">
        <v>1</v>
      </c>
      <c r="AH18" s="53">
        <v>1</v>
      </c>
      <c r="AI18" s="54">
        <v>1</v>
      </c>
      <c r="AJ18" s="53">
        <v>2</v>
      </c>
      <c r="AK18" s="54">
        <v>1</v>
      </c>
      <c r="AL18" s="53">
        <v>1</v>
      </c>
      <c r="AM18" s="54">
        <v>1</v>
      </c>
      <c r="AN18" s="53">
        <v>2</v>
      </c>
      <c r="AO18" s="58">
        <v>1</v>
      </c>
      <c r="AP18" s="63">
        <v>1</v>
      </c>
      <c r="AQ18" s="58">
        <v>1</v>
      </c>
      <c r="AR18" s="63">
        <v>2</v>
      </c>
      <c r="AS18" s="58">
        <v>1</v>
      </c>
      <c r="AT18" s="63">
        <v>1</v>
      </c>
      <c r="AU18" s="58">
        <v>1</v>
      </c>
      <c r="AV18" s="63">
        <v>2</v>
      </c>
      <c r="AW18" s="58">
        <v>1</v>
      </c>
      <c r="AX18" s="63">
        <v>1</v>
      </c>
      <c r="AY18">
        <f>SUM(K18:T18)</f>
        <v>7</v>
      </c>
      <c r="AZ18">
        <f>SUM(U18:AD18)</f>
        <v>10</v>
      </c>
      <c r="BA18">
        <f>SUM(AE18:AN18)</f>
        <v>12</v>
      </c>
      <c r="BB18">
        <f>SUM(AO18:AX18)</f>
        <v>12</v>
      </c>
    </row>
    <row r="19" spans="1:54" ht="27">
      <c r="A19" s="23">
        <v>11</v>
      </c>
      <c r="B19" s="32" t="s">
        <v>165</v>
      </c>
      <c r="C19" s="23" t="s">
        <v>332</v>
      </c>
      <c r="D19" s="3" t="s">
        <v>333</v>
      </c>
      <c r="E19" s="3" t="s">
        <v>334</v>
      </c>
      <c r="F19" s="24" t="s">
        <v>335</v>
      </c>
      <c r="G19" s="25">
        <f t="shared" si="0"/>
        <v>0.5454545454545454</v>
      </c>
      <c r="H19" s="26"/>
      <c r="I19" s="23">
        <f t="shared" si="1"/>
        <v>36</v>
      </c>
      <c r="J19" s="23"/>
      <c r="K19" s="54">
        <v>1</v>
      </c>
      <c r="L19" s="53">
        <v>1</v>
      </c>
      <c r="M19" s="54">
        <v>1</v>
      </c>
      <c r="N19" s="53">
        <v>1</v>
      </c>
      <c r="O19" s="54">
        <v>0</v>
      </c>
      <c r="P19" s="53">
        <v>0</v>
      </c>
      <c r="Q19" s="54">
        <v>0</v>
      </c>
      <c r="R19" s="53">
        <v>1</v>
      </c>
      <c r="S19" s="54">
        <v>0</v>
      </c>
      <c r="T19" s="53">
        <v>0</v>
      </c>
      <c r="U19" s="58">
        <v>1</v>
      </c>
      <c r="V19" s="63">
        <v>1</v>
      </c>
      <c r="W19" s="58">
        <v>0</v>
      </c>
      <c r="X19" s="63">
        <v>1</v>
      </c>
      <c r="Y19" s="58">
        <v>1</v>
      </c>
      <c r="Z19" s="63">
        <v>2</v>
      </c>
      <c r="AA19" s="58">
        <v>1</v>
      </c>
      <c r="AB19" s="63">
        <v>1</v>
      </c>
      <c r="AC19" s="58">
        <v>1</v>
      </c>
      <c r="AD19" s="63">
        <v>2</v>
      </c>
      <c r="AE19" s="54">
        <v>1</v>
      </c>
      <c r="AF19" s="53">
        <v>1</v>
      </c>
      <c r="AG19" s="54">
        <v>1</v>
      </c>
      <c r="AH19" s="53">
        <v>1</v>
      </c>
      <c r="AI19" s="54">
        <v>1</v>
      </c>
      <c r="AJ19" s="53">
        <v>2</v>
      </c>
      <c r="AK19" s="54">
        <v>0</v>
      </c>
      <c r="AL19" s="53">
        <v>1</v>
      </c>
      <c r="AM19" s="54">
        <v>1</v>
      </c>
      <c r="AN19" s="53">
        <v>1</v>
      </c>
      <c r="AO19" s="58">
        <v>1</v>
      </c>
      <c r="AP19" s="63">
        <v>1</v>
      </c>
      <c r="AQ19" s="58">
        <v>1</v>
      </c>
      <c r="AR19" s="63">
        <v>1</v>
      </c>
      <c r="AS19" s="58">
        <v>1</v>
      </c>
      <c r="AT19" s="63">
        <v>1</v>
      </c>
      <c r="AU19" s="58">
        <v>1</v>
      </c>
      <c r="AV19" s="63">
        <v>1</v>
      </c>
      <c r="AW19" s="58">
        <v>1</v>
      </c>
      <c r="AX19" s="63">
        <v>1</v>
      </c>
      <c r="AY19">
        <f t="shared" si="2"/>
        <v>5</v>
      </c>
      <c r="AZ19">
        <f t="shared" si="3"/>
        <v>11</v>
      </c>
      <c r="BA19">
        <f t="shared" si="4"/>
        <v>10</v>
      </c>
      <c r="BB19">
        <f t="shared" si="5"/>
        <v>10</v>
      </c>
    </row>
    <row r="20" spans="8:9" ht="13.5">
      <c r="H20" s="41" t="s">
        <v>16</v>
      </c>
      <c r="I20" s="42">
        <f>MAX(I9:I19)</f>
        <v>66</v>
      </c>
    </row>
    <row r="23" spans="9:50" ht="13.5">
      <c r="I23" s="27" t="s">
        <v>15</v>
      </c>
      <c r="K23" s="65">
        <f aca="true" t="shared" si="6" ref="K23:AX23">COUNTIF(K9:K19,2)/(COUNTIF(K9:K19,0)+COUNTIF(K9:K19,"&gt;0"))*100</f>
        <v>54.54545454545454</v>
      </c>
      <c r="L23" s="65">
        <f t="shared" si="6"/>
        <v>27.27272727272727</v>
      </c>
      <c r="M23" s="65">
        <f t="shared" si="6"/>
        <v>9.090909090909092</v>
      </c>
      <c r="N23" s="65">
        <f t="shared" si="6"/>
        <v>54.54545454545454</v>
      </c>
      <c r="O23" s="65">
        <f t="shared" si="6"/>
        <v>45.45454545454545</v>
      </c>
      <c r="P23" s="65">
        <f t="shared" si="6"/>
        <v>54.54545454545454</v>
      </c>
      <c r="Q23" s="65">
        <f t="shared" si="6"/>
        <v>63.63636363636363</v>
      </c>
      <c r="R23" s="65">
        <f t="shared" si="6"/>
        <v>63.63636363636363</v>
      </c>
      <c r="S23" s="65">
        <f t="shared" si="6"/>
        <v>45.45454545454545</v>
      </c>
      <c r="T23" s="65">
        <f t="shared" si="6"/>
        <v>9.090909090909092</v>
      </c>
      <c r="U23" s="65">
        <f t="shared" si="6"/>
        <v>27.27272727272727</v>
      </c>
      <c r="V23" s="65">
        <f t="shared" si="6"/>
        <v>45.45454545454545</v>
      </c>
      <c r="W23" s="65">
        <f t="shared" si="6"/>
        <v>18.181818181818183</v>
      </c>
      <c r="X23" s="65">
        <f t="shared" si="6"/>
        <v>72.72727272727273</v>
      </c>
      <c r="Y23" s="65">
        <f t="shared" si="6"/>
        <v>81.81818181818183</v>
      </c>
      <c r="Z23" s="65">
        <f t="shared" si="6"/>
        <v>72.72727272727273</v>
      </c>
      <c r="AA23" s="65">
        <f t="shared" si="6"/>
        <v>36.36363636363637</v>
      </c>
      <c r="AB23" s="65">
        <f t="shared" si="6"/>
        <v>36.36363636363637</v>
      </c>
      <c r="AC23" s="65">
        <f t="shared" si="6"/>
        <v>27.27272727272727</v>
      </c>
      <c r="AD23" s="65">
        <f t="shared" si="6"/>
        <v>54.54545454545454</v>
      </c>
      <c r="AE23" s="65">
        <f t="shared" si="6"/>
        <v>36.36363636363637</v>
      </c>
      <c r="AF23" s="65">
        <f t="shared" si="6"/>
        <v>27.27272727272727</v>
      </c>
      <c r="AG23" s="65">
        <f t="shared" si="6"/>
        <v>54.54545454545454</v>
      </c>
      <c r="AH23" s="65">
        <f t="shared" si="6"/>
        <v>36.36363636363637</v>
      </c>
      <c r="AI23" s="65">
        <f t="shared" si="6"/>
        <v>18.181818181818183</v>
      </c>
      <c r="AJ23" s="65">
        <f t="shared" si="6"/>
        <v>100</v>
      </c>
      <c r="AK23" s="65">
        <f t="shared" si="6"/>
        <v>54.54545454545454</v>
      </c>
      <c r="AL23" s="65">
        <f t="shared" si="6"/>
        <v>27.27272727272727</v>
      </c>
      <c r="AM23" s="65">
        <f t="shared" si="6"/>
        <v>54.54545454545454</v>
      </c>
      <c r="AN23" s="65">
        <f t="shared" si="6"/>
        <v>36.36363636363637</v>
      </c>
      <c r="AO23" s="65">
        <f t="shared" si="6"/>
        <v>18.181818181818183</v>
      </c>
      <c r="AP23" s="65">
        <f t="shared" si="6"/>
        <v>45.45454545454545</v>
      </c>
      <c r="AQ23" s="65">
        <f t="shared" si="6"/>
        <v>18.181818181818183</v>
      </c>
      <c r="AR23" s="65">
        <f t="shared" si="6"/>
        <v>45.45454545454545</v>
      </c>
      <c r="AS23" s="65">
        <f t="shared" si="6"/>
        <v>27.27272727272727</v>
      </c>
      <c r="AT23" s="65">
        <f t="shared" si="6"/>
        <v>63.63636363636363</v>
      </c>
      <c r="AU23" s="65">
        <f t="shared" si="6"/>
        <v>36.36363636363637</v>
      </c>
      <c r="AV23" s="65">
        <f t="shared" si="6"/>
        <v>63.63636363636363</v>
      </c>
      <c r="AW23" s="65">
        <f t="shared" si="6"/>
        <v>0</v>
      </c>
      <c r="AX23" s="65">
        <f t="shared" si="6"/>
        <v>36.36363636363637</v>
      </c>
    </row>
    <row r="24" spans="2:50" ht="13.5">
      <c r="B24" s="72" t="s">
        <v>201</v>
      </c>
      <c r="C24" s="37"/>
      <c r="D24" s="18"/>
      <c r="E24" s="73" t="s">
        <v>202</v>
      </c>
      <c r="F24" s="18"/>
      <c r="K24" s="22" t="s">
        <v>13</v>
      </c>
      <c r="L24" s="22" t="s">
        <v>13</v>
      </c>
      <c r="M24" s="22" t="s">
        <v>13</v>
      </c>
      <c r="N24" s="22" t="s">
        <v>13</v>
      </c>
      <c r="O24" s="22" t="s">
        <v>13</v>
      </c>
      <c r="P24" s="22" t="s">
        <v>13</v>
      </c>
      <c r="Q24" s="22" t="s">
        <v>13</v>
      </c>
      <c r="R24" s="22" t="s">
        <v>13</v>
      </c>
      <c r="S24" s="22" t="s">
        <v>13</v>
      </c>
      <c r="T24" s="22" t="s">
        <v>13</v>
      </c>
      <c r="U24" s="22" t="s">
        <v>13</v>
      </c>
      <c r="V24" s="22" t="s">
        <v>13</v>
      </c>
      <c r="W24" s="22" t="s">
        <v>13</v>
      </c>
      <c r="X24" s="22" t="s">
        <v>13</v>
      </c>
      <c r="Y24" s="22" t="s">
        <v>13</v>
      </c>
      <c r="Z24" s="22" t="s">
        <v>13</v>
      </c>
      <c r="AA24" s="22" t="s">
        <v>13</v>
      </c>
      <c r="AB24" s="22" t="s">
        <v>13</v>
      </c>
      <c r="AC24" s="22" t="s">
        <v>13</v>
      </c>
      <c r="AD24" s="22" t="s">
        <v>13</v>
      </c>
      <c r="AE24" s="22" t="s">
        <v>13</v>
      </c>
      <c r="AF24" s="22" t="s">
        <v>13</v>
      </c>
      <c r="AG24" s="22" t="s">
        <v>13</v>
      </c>
      <c r="AH24" s="22" t="s">
        <v>13</v>
      </c>
      <c r="AI24" s="22" t="s">
        <v>13</v>
      </c>
      <c r="AJ24" s="22" t="s">
        <v>13</v>
      </c>
      <c r="AK24" s="22" t="s">
        <v>13</v>
      </c>
      <c r="AL24" s="22" t="s">
        <v>13</v>
      </c>
      <c r="AM24" s="22" t="s">
        <v>13</v>
      </c>
      <c r="AN24" s="22" t="s">
        <v>13</v>
      </c>
      <c r="AO24" s="22" t="s">
        <v>13</v>
      </c>
      <c r="AP24" s="22" t="s">
        <v>13</v>
      </c>
      <c r="AQ24" s="22" t="s">
        <v>13</v>
      </c>
      <c r="AR24" s="22" t="s">
        <v>13</v>
      </c>
      <c r="AS24" s="22" t="s">
        <v>13</v>
      </c>
      <c r="AT24" s="22" t="s">
        <v>13</v>
      </c>
      <c r="AU24" s="22" t="s">
        <v>13</v>
      </c>
      <c r="AV24" s="22" t="s">
        <v>13</v>
      </c>
      <c r="AW24" s="22" t="s">
        <v>13</v>
      </c>
      <c r="AX24" s="22" t="s">
        <v>13</v>
      </c>
    </row>
    <row r="25" spans="1:6" ht="13.5">
      <c r="A25" s="1">
        <v>1</v>
      </c>
      <c r="B25" s="37" t="s">
        <v>203</v>
      </c>
      <c r="C25" s="74">
        <v>5</v>
      </c>
      <c r="D25" s="1">
        <v>1</v>
      </c>
      <c r="E25" s="18" t="s">
        <v>56</v>
      </c>
      <c r="F25" s="75">
        <v>2</v>
      </c>
    </row>
    <row r="26" spans="1:6" ht="13.5">
      <c r="A26" s="1">
        <v>2</v>
      </c>
      <c r="B26" s="70" t="s">
        <v>205</v>
      </c>
      <c r="C26" s="74">
        <v>3</v>
      </c>
      <c r="D26" s="1">
        <v>2</v>
      </c>
      <c r="E26" s="18" t="s">
        <v>40</v>
      </c>
      <c r="F26" s="20" t="s">
        <v>378</v>
      </c>
    </row>
    <row r="27" spans="1:6" ht="13.5">
      <c r="A27" s="1">
        <v>3</v>
      </c>
      <c r="B27" s="37" t="s">
        <v>373</v>
      </c>
      <c r="C27" s="74">
        <v>1</v>
      </c>
      <c r="D27" s="1">
        <v>3</v>
      </c>
      <c r="E27" s="18" t="s">
        <v>98</v>
      </c>
      <c r="F27" s="75">
        <v>2</v>
      </c>
    </row>
    <row r="28" spans="1:6" ht="13.5">
      <c r="A28" s="1">
        <v>4</v>
      </c>
      <c r="B28" s="37" t="s">
        <v>376</v>
      </c>
      <c r="C28" s="74">
        <v>1</v>
      </c>
      <c r="D28" s="1">
        <v>4</v>
      </c>
      <c r="E28" s="18" t="s">
        <v>379</v>
      </c>
      <c r="F28" s="75">
        <v>2</v>
      </c>
    </row>
    <row r="29" spans="1:6" ht="13.5">
      <c r="A29" s="1">
        <v>5</v>
      </c>
      <c r="B29" s="70" t="s">
        <v>377</v>
      </c>
      <c r="C29" s="74">
        <v>1</v>
      </c>
      <c r="D29" s="1">
        <v>5</v>
      </c>
      <c r="E29" s="18" t="s">
        <v>216</v>
      </c>
      <c r="F29" s="75">
        <v>1</v>
      </c>
    </row>
    <row r="30" spans="1:6" ht="13.5">
      <c r="A30" s="1"/>
      <c r="B30" s="37"/>
      <c r="C30" s="74"/>
      <c r="D30" s="1">
        <v>6</v>
      </c>
      <c r="E30" s="18" t="s">
        <v>36</v>
      </c>
      <c r="F30" s="75">
        <v>1</v>
      </c>
    </row>
    <row r="31" spans="1:4" ht="13.5">
      <c r="A31" s="1"/>
      <c r="B31" s="70"/>
      <c r="C31" s="74"/>
      <c r="D31" s="1"/>
    </row>
    <row r="32" spans="1:6" ht="13.5">
      <c r="A32" s="1"/>
      <c r="B32" s="70"/>
      <c r="C32" s="74"/>
      <c r="D32" s="1"/>
      <c r="F32" s="75"/>
    </row>
    <row r="33" spans="1:6" ht="13.5">
      <c r="A33" s="1"/>
      <c r="B33" s="70"/>
      <c r="C33" s="74"/>
      <c r="D33" s="1"/>
      <c r="F33" s="75"/>
    </row>
    <row r="34" spans="1:6" ht="13.5">
      <c r="A34" s="1"/>
      <c r="B34" s="18"/>
      <c r="C34" s="75"/>
      <c r="D34" s="1"/>
      <c r="E34" s="75"/>
      <c r="F34" s="75"/>
    </row>
    <row r="35" spans="1:4" ht="13.5">
      <c r="A35" s="1"/>
      <c r="B35" s="70"/>
      <c r="C35" s="74"/>
      <c r="D35" s="1"/>
    </row>
    <row r="36" spans="4:6" ht="13.5">
      <c r="D36" s="1"/>
      <c r="F36" s="75"/>
    </row>
    <row r="37" spans="4:6" ht="13.5">
      <c r="D37" s="1"/>
      <c r="F37" s="75"/>
    </row>
    <row r="38" spans="4:6" ht="13.5">
      <c r="D38" s="1"/>
      <c r="F38" s="75"/>
    </row>
    <row r="39" spans="4:6" ht="13.5">
      <c r="D39" s="1"/>
      <c r="E39" s="77"/>
      <c r="F39" s="75"/>
    </row>
    <row r="40" spans="4:6" ht="13.5">
      <c r="D40" s="1"/>
      <c r="E40" s="71"/>
      <c r="F40" s="75"/>
    </row>
    <row r="41" spans="4:6" ht="13.5">
      <c r="D41" s="1"/>
      <c r="E41" s="78"/>
      <c r="F41" s="75"/>
    </row>
    <row r="42" spans="2:4" ht="13.5">
      <c r="B42" s="37"/>
      <c r="C42" s="37"/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4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3.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3.25">
      <c r="A3" s="4"/>
      <c r="B3" s="88" t="s">
        <v>130</v>
      </c>
      <c r="C3" s="88"/>
      <c r="D3" s="88"/>
      <c r="E3" s="5"/>
      <c r="F3" s="6"/>
      <c r="G3" s="7"/>
      <c r="H3" s="6"/>
      <c r="I3" s="89" t="s">
        <v>17</v>
      </c>
      <c r="J3" s="8" t="s">
        <v>1</v>
      </c>
      <c r="K3" s="48">
        <v>21</v>
      </c>
      <c r="L3" s="50">
        <v>35</v>
      </c>
      <c r="M3" s="48">
        <v>26</v>
      </c>
      <c r="N3" s="50">
        <v>28</v>
      </c>
      <c r="O3" s="48">
        <v>36</v>
      </c>
      <c r="P3" s="50" t="s">
        <v>371</v>
      </c>
      <c r="Q3" s="48">
        <v>37</v>
      </c>
      <c r="R3" s="50">
        <v>21</v>
      </c>
      <c r="S3" s="48">
        <v>39</v>
      </c>
      <c r="T3" s="50">
        <v>27</v>
      </c>
      <c r="U3" s="56">
        <v>36</v>
      </c>
      <c r="V3" s="60">
        <v>31</v>
      </c>
      <c r="W3" s="56">
        <v>40</v>
      </c>
      <c r="X3" s="60">
        <v>13</v>
      </c>
      <c r="Y3" s="56">
        <v>12</v>
      </c>
      <c r="Z3" s="60">
        <v>10</v>
      </c>
      <c r="AA3" s="56">
        <v>31</v>
      </c>
      <c r="AB3" s="60">
        <v>27</v>
      </c>
      <c r="AC3" s="56">
        <v>37</v>
      </c>
      <c r="AD3" s="60">
        <v>30</v>
      </c>
      <c r="AE3" s="48">
        <v>23</v>
      </c>
      <c r="AF3" s="50">
        <v>25</v>
      </c>
      <c r="AG3" s="48">
        <v>13</v>
      </c>
      <c r="AH3" s="50">
        <v>29</v>
      </c>
      <c r="AI3" s="48">
        <v>20</v>
      </c>
      <c r="AJ3" s="50">
        <v>27</v>
      </c>
      <c r="AK3" s="48">
        <v>35</v>
      </c>
      <c r="AL3" s="50">
        <v>37</v>
      </c>
      <c r="AM3" s="48">
        <v>35</v>
      </c>
      <c r="AN3" s="50">
        <v>40</v>
      </c>
      <c r="AO3" s="56">
        <v>36.5</v>
      </c>
      <c r="AP3" s="60">
        <v>23</v>
      </c>
      <c r="AQ3" s="56">
        <v>23</v>
      </c>
      <c r="AR3" s="60">
        <v>27.5</v>
      </c>
      <c r="AS3" s="56">
        <v>22.5</v>
      </c>
      <c r="AT3" s="60">
        <v>8</v>
      </c>
      <c r="AU3" s="56">
        <v>28</v>
      </c>
      <c r="AV3" s="60">
        <v>8</v>
      </c>
      <c r="AW3" s="56">
        <v>35</v>
      </c>
      <c r="AX3" s="60">
        <v>20</v>
      </c>
    </row>
    <row r="4" spans="2:50" ht="28.5" customHeight="1">
      <c r="B4" s="9"/>
      <c r="C4" s="90" t="s">
        <v>372</v>
      </c>
      <c r="D4" s="90"/>
      <c r="E4" s="90"/>
      <c r="F4" s="10"/>
      <c r="G4" s="91" t="s">
        <v>2</v>
      </c>
      <c r="H4" s="11"/>
      <c r="I4" s="89"/>
      <c r="J4" s="3" t="s">
        <v>3</v>
      </c>
      <c r="K4" s="49">
        <v>40</v>
      </c>
      <c r="L4" s="51">
        <v>25</v>
      </c>
      <c r="M4" s="49">
        <v>20</v>
      </c>
      <c r="N4" s="51">
        <v>40</v>
      </c>
      <c r="O4" s="49">
        <v>40</v>
      </c>
      <c r="P4" s="51" t="s">
        <v>369</v>
      </c>
      <c r="Q4" s="49">
        <v>40</v>
      </c>
      <c r="R4" s="51">
        <v>15</v>
      </c>
      <c r="S4" s="49">
        <v>40</v>
      </c>
      <c r="T4" s="51">
        <v>40</v>
      </c>
      <c r="U4" s="57">
        <v>40</v>
      </c>
      <c r="V4" s="61">
        <v>40</v>
      </c>
      <c r="W4" s="57">
        <v>40</v>
      </c>
      <c r="X4" s="61">
        <v>40</v>
      </c>
      <c r="Y4" s="57">
        <v>15</v>
      </c>
      <c r="Z4" s="61">
        <v>20</v>
      </c>
      <c r="AA4" s="57">
        <v>25</v>
      </c>
      <c r="AB4" s="61">
        <v>20</v>
      </c>
      <c r="AC4" s="57">
        <v>40</v>
      </c>
      <c r="AD4" s="61">
        <v>40</v>
      </c>
      <c r="AE4" s="49">
        <v>15</v>
      </c>
      <c r="AF4" s="51">
        <v>25</v>
      </c>
      <c r="AG4" s="49">
        <v>15</v>
      </c>
      <c r="AH4" s="51">
        <v>25</v>
      </c>
      <c r="AI4" s="49">
        <v>15</v>
      </c>
      <c r="AJ4" s="51">
        <v>40</v>
      </c>
      <c r="AK4" s="49">
        <v>30</v>
      </c>
      <c r="AL4" s="51">
        <v>40</v>
      </c>
      <c r="AM4" s="49">
        <v>35</v>
      </c>
      <c r="AN4" s="51">
        <v>35</v>
      </c>
      <c r="AO4" s="57">
        <v>30</v>
      </c>
      <c r="AP4" s="61">
        <v>35</v>
      </c>
      <c r="AQ4" s="57">
        <v>15</v>
      </c>
      <c r="AR4" s="61">
        <v>40</v>
      </c>
      <c r="AS4" s="57">
        <v>15</v>
      </c>
      <c r="AT4" s="61">
        <v>20</v>
      </c>
      <c r="AU4" s="57">
        <v>40</v>
      </c>
      <c r="AV4" s="61">
        <v>20</v>
      </c>
      <c r="AW4" s="57">
        <v>25</v>
      </c>
      <c r="AX4" s="61">
        <v>15</v>
      </c>
    </row>
    <row r="5" spans="1:253" ht="60.75">
      <c r="A5" s="12"/>
      <c r="B5" s="13"/>
      <c r="C5" s="90"/>
      <c r="D5" s="90"/>
      <c r="E5" s="90"/>
      <c r="F5" s="14"/>
      <c r="G5" s="91"/>
      <c r="H5" s="15"/>
      <c r="I5" s="89"/>
      <c r="J5" s="16" t="s">
        <v>4</v>
      </c>
      <c r="K5" s="17" t="s">
        <v>95</v>
      </c>
      <c r="L5" s="17"/>
      <c r="M5" s="17"/>
      <c r="N5" s="17"/>
      <c r="O5" s="17"/>
      <c r="P5" s="17"/>
      <c r="Q5" s="17"/>
      <c r="R5" s="17"/>
      <c r="S5" s="17"/>
      <c r="T5" s="17" t="s">
        <v>88</v>
      </c>
      <c r="U5" s="17"/>
      <c r="V5" s="17" t="s">
        <v>95</v>
      </c>
      <c r="W5" s="17"/>
      <c r="X5" s="17" t="s">
        <v>88</v>
      </c>
      <c r="Y5" s="17"/>
      <c r="Z5" s="17"/>
      <c r="AA5" s="17"/>
      <c r="AB5" s="17"/>
      <c r="AC5" s="17"/>
      <c r="AD5" s="17" t="s">
        <v>97</v>
      </c>
      <c r="AE5" s="17"/>
      <c r="AF5" s="17"/>
      <c r="AG5" s="17"/>
      <c r="AH5" s="17"/>
      <c r="AI5" s="17"/>
      <c r="AJ5" s="17"/>
      <c r="AK5" s="17" t="s">
        <v>96</v>
      </c>
      <c r="AL5" s="17"/>
      <c r="AM5" s="17"/>
      <c r="AN5" s="17"/>
      <c r="AO5" s="17" t="s">
        <v>96</v>
      </c>
      <c r="AP5" s="17" t="s">
        <v>89</v>
      </c>
      <c r="AQ5" s="17"/>
      <c r="AR5" s="17" t="s">
        <v>89</v>
      </c>
      <c r="AS5" s="17"/>
      <c r="AT5" s="17"/>
      <c r="AU5" s="17" t="s">
        <v>97</v>
      </c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91"/>
      <c r="H6" s="15"/>
      <c r="I6" s="89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3.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91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3.5">
      <c r="D8" s="28"/>
      <c r="U8" s="22"/>
      <c r="Z8" s="22"/>
      <c r="AO8" s="22"/>
      <c r="AT8" s="22"/>
    </row>
    <row r="9" spans="1:54" ht="13.5">
      <c r="A9" s="23">
        <v>1</v>
      </c>
      <c r="B9" s="32" t="s">
        <v>172</v>
      </c>
      <c r="C9" s="23" t="s">
        <v>135</v>
      </c>
      <c r="D9" s="3" t="s">
        <v>336</v>
      </c>
      <c r="E9" s="3" t="s">
        <v>26</v>
      </c>
      <c r="F9" s="24" t="s">
        <v>100</v>
      </c>
      <c r="G9" s="25">
        <f>I9/$I$12</f>
        <v>1</v>
      </c>
      <c r="H9" s="26"/>
      <c r="I9" s="26">
        <f>SUM(AY9:BB9)</f>
        <v>67</v>
      </c>
      <c r="J9" s="23"/>
      <c r="K9" s="54">
        <v>1</v>
      </c>
      <c r="L9" s="53">
        <v>2</v>
      </c>
      <c r="M9" s="54">
        <v>1</v>
      </c>
      <c r="N9" s="53">
        <v>2</v>
      </c>
      <c r="O9" s="54">
        <v>2</v>
      </c>
      <c r="P9" s="53">
        <v>2</v>
      </c>
      <c r="Q9" s="54">
        <v>1</v>
      </c>
      <c r="R9" s="53">
        <v>2</v>
      </c>
      <c r="S9" s="54">
        <v>0</v>
      </c>
      <c r="T9" s="53">
        <v>0</v>
      </c>
      <c r="U9" s="58">
        <v>1</v>
      </c>
      <c r="V9" s="63">
        <v>2</v>
      </c>
      <c r="W9" s="58">
        <v>2</v>
      </c>
      <c r="X9" s="63">
        <v>2</v>
      </c>
      <c r="Y9" s="58">
        <v>2</v>
      </c>
      <c r="Z9" s="63">
        <v>2</v>
      </c>
      <c r="AA9" s="58">
        <v>1</v>
      </c>
      <c r="AB9" s="63">
        <v>2</v>
      </c>
      <c r="AC9" s="58">
        <v>1</v>
      </c>
      <c r="AD9" s="63">
        <v>2</v>
      </c>
      <c r="AE9" s="54">
        <v>2</v>
      </c>
      <c r="AF9" s="53">
        <v>2</v>
      </c>
      <c r="AG9" s="54">
        <v>2</v>
      </c>
      <c r="AH9" s="53">
        <v>2</v>
      </c>
      <c r="AI9" s="54">
        <v>2</v>
      </c>
      <c r="AJ9" s="53">
        <v>2</v>
      </c>
      <c r="AK9" s="54">
        <v>2</v>
      </c>
      <c r="AL9" s="53">
        <v>2</v>
      </c>
      <c r="AM9" s="54">
        <v>2</v>
      </c>
      <c r="AN9" s="53">
        <v>1</v>
      </c>
      <c r="AO9" s="58">
        <v>1</v>
      </c>
      <c r="AP9" s="63">
        <v>1</v>
      </c>
      <c r="AQ9" s="58">
        <v>2</v>
      </c>
      <c r="AR9" s="63">
        <v>2</v>
      </c>
      <c r="AS9" s="58">
        <v>2</v>
      </c>
      <c r="AT9" s="63">
        <v>2</v>
      </c>
      <c r="AU9" s="58">
        <v>2</v>
      </c>
      <c r="AV9" s="63">
        <v>2</v>
      </c>
      <c r="AW9" s="58">
        <v>2</v>
      </c>
      <c r="AX9" s="63">
        <v>2</v>
      </c>
      <c r="AY9">
        <f>SUM(K9:T9)</f>
        <v>13</v>
      </c>
      <c r="AZ9">
        <f>SUM(U9:AD9)</f>
        <v>17</v>
      </c>
      <c r="BA9">
        <f>SUM(AE9:AN9)</f>
        <v>19</v>
      </c>
      <c r="BB9">
        <f>SUM(AO9:AX9)</f>
        <v>18</v>
      </c>
    </row>
    <row r="10" spans="1:54" ht="13.5">
      <c r="A10" s="23">
        <v>2</v>
      </c>
      <c r="B10" s="32" t="s">
        <v>137</v>
      </c>
      <c r="C10" s="23" t="s">
        <v>153</v>
      </c>
      <c r="D10" s="3" t="s">
        <v>99</v>
      </c>
      <c r="E10" s="3" t="s">
        <v>337</v>
      </c>
      <c r="F10" s="24" t="s">
        <v>338</v>
      </c>
      <c r="G10" s="25">
        <f>I10/$I$12</f>
        <v>0.9850746268656716</v>
      </c>
      <c r="H10" s="26"/>
      <c r="I10" s="23">
        <f>SUM(AY10:BB10)</f>
        <v>66</v>
      </c>
      <c r="J10" s="23"/>
      <c r="K10" s="54">
        <v>2</v>
      </c>
      <c r="L10" s="53">
        <v>1</v>
      </c>
      <c r="M10" s="54">
        <v>2</v>
      </c>
      <c r="N10" s="53">
        <v>2</v>
      </c>
      <c r="O10" s="54">
        <v>1</v>
      </c>
      <c r="P10" s="53">
        <v>2</v>
      </c>
      <c r="Q10" s="54">
        <v>1</v>
      </c>
      <c r="R10" s="53">
        <v>2</v>
      </c>
      <c r="S10" s="54">
        <v>2</v>
      </c>
      <c r="T10" s="53">
        <v>1</v>
      </c>
      <c r="U10" s="58">
        <v>2</v>
      </c>
      <c r="V10" s="63">
        <v>2</v>
      </c>
      <c r="W10" s="58">
        <v>2</v>
      </c>
      <c r="X10" s="63">
        <v>2</v>
      </c>
      <c r="Y10" s="58">
        <v>2</v>
      </c>
      <c r="Z10" s="63">
        <v>1</v>
      </c>
      <c r="AA10" s="58">
        <v>2</v>
      </c>
      <c r="AB10" s="63">
        <v>2</v>
      </c>
      <c r="AC10" s="58">
        <v>2</v>
      </c>
      <c r="AD10" s="63">
        <v>2</v>
      </c>
      <c r="AE10" s="54">
        <v>2</v>
      </c>
      <c r="AF10" s="53">
        <v>1</v>
      </c>
      <c r="AG10" s="54">
        <v>2</v>
      </c>
      <c r="AH10" s="53">
        <v>1</v>
      </c>
      <c r="AI10" s="54">
        <v>2</v>
      </c>
      <c r="AJ10" s="53">
        <v>2</v>
      </c>
      <c r="AK10" s="54">
        <v>2</v>
      </c>
      <c r="AL10" s="53">
        <v>1</v>
      </c>
      <c r="AM10" s="54">
        <v>2</v>
      </c>
      <c r="AN10" s="53">
        <v>2</v>
      </c>
      <c r="AO10" s="58">
        <v>2</v>
      </c>
      <c r="AP10" s="63">
        <v>0</v>
      </c>
      <c r="AQ10" s="58">
        <v>2</v>
      </c>
      <c r="AR10" s="63">
        <v>1</v>
      </c>
      <c r="AS10" s="58">
        <v>1</v>
      </c>
      <c r="AT10" s="63">
        <v>2</v>
      </c>
      <c r="AU10" s="58">
        <v>2</v>
      </c>
      <c r="AV10" s="63">
        <v>2</v>
      </c>
      <c r="AW10" s="58">
        <v>1</v>
      </c>
      <c r="AX10" s="63">
        <v>1</v>
      </c>
      <c r="AY10">
        <f>SUM(K10:T10)</f>
        <v>16</v>
      </c>
      <c r="AZ10">
        <f>SUM(U10:AD10)</f>
        <v>19</v>
      </c>
      <c r="BA10">
        <f>SUM(AE10:AN10)</f>
        <v>17</v>
      </c>
      <c r="BB10">
        <f>SUM(AO10:AX10)</f>
        <v>14</v>
      </c>
    </row>
    <row r="11" spans="1:54" ht="13.5">
      <c r="A11" s="23">
        <v>3</v>
      </c>
      <c r="B11" s="32" t="s">
        <v>200</v>
      </c>
      <c r="C11" s="23" t="s">
        <v>151</v>
      </c>
      <c r="D11" s="3" t="s">
        <v>339</v>
      </c>
      <c r="E11" s="3" t="s">
        <v>340</v>
      </c>
      <c r="F11" s="24" t="s">
        <v>46</v>
      </c>
      <c r="G11" s="25">
        <f>I11/$I$12</f>
        <v>0.9552238805970149</v>
      </c>
      <c r="H11" s="26"/>
      <c r="I11" s="23">
        <f>SUM(AY11:BB11)</f>
        <v>64</v>
      </c>
      <c r="J11" s="23"/>
      <c r="K11" s="54">
        <v>2</v>
      </c>
      <c r="L11" s="53">
        <v>1</v>
      </c>
      <c r="M11" s="54">
        <v>2</v>
      </c>
      <c r="N11" s="53">
        <v>2</v>
      </c>
      <c r="O11" s="54">
        <v>2</v>
      </c>
      <c r="P11" s="53">
        <v>2</v>
      </c>
      <c r="Q11" s="54">
        <v>2</v>
      </c>
      <c r="R11" s="53">
        <v>1</v>
      </c>
      <c r="S11" s="54">
        <v>1</v>
      </c>
      <c r="T11" s="53">
        <v>2</v>
      </c>
      <c r="U11" s="58">
        <v>2</v>
      </c>
      <c r="V11" s="63">
        <v>1</v>
      </c>
      <c r="W11" s="58">
        <v>2</v>
      </c>
      <c r="X11" s="63">
        <v>2</v>
      </c>
      <c r="Y11" s="58">
        <v>2</v>
      </c>
      <c r="Z11" s="63">
        <v>2</v>
      </c>
      <c r="AA11" s="58">
        <v>2</v>
      </c>
      <c r="AB11" s="63">
        <v>1</v>
      </c>
      <c r="AC11" s="58">
        <v>2</v>
      </c>
      <c r="AD11" s="63">
        <v>1</v>
      </c>
      <c r="AE11" s="54">
        <v>1</v>
      </c>
      <c r="AF11" s="53">
        <v>1</v>
      </c>
      <c r="AG11" s="54">
        <v>1</v>
      </c>
      <c r="AH11" s="53">
        <v>1</v>
      </c>
      <c r="AI11" s="54">
        <v>1</v>
      </c>
      <c r="AJ11" s="53">
        <v>2</v>
      </c>
      <c r="AK11" s="54">
        <v>2</v>
      </c>
      <c r="AL11" s="53">
        <v>2</v>
      </c>
      <c r="AM11" s="54">
        <v>2</v>
      </c>
      <c r="AN11" s="53">
        <v>1</v>
      </c>
      <c r="AO11" s="58">
        <v>2</v>
      </c>
      <c r="AP11" s="63">
        <v>2</v>
      </c>
      <c r="AQ11" s="58">
        <v>2</v>
      </c>
      <c r="AR11" s="63">
        <v>1</v>
      </c>
      <c r="AS11" s="58">
        <v>1</v>
      </c>
      <c r="AT11" s="63">
        <v>2</v>
      </c>
      <c r="AU11" s="58">
        <v>2</v>
      </c>
      <c r="AV11" s="63">
        <v>1</v>
      </c>
      <c r="AW11" s="58">
        <v>2</v>
      </c>
      <c r="AX11" s="63">
        <v>1</v>
      </c>
      <c r="AY11">
        <f>SUM(K11:T11)</f>
        <v>17</v>
      </c>
      <c r="AZ11">
        <f>SUM(U11:AD11)</f>
        <v>17</v>
      </c>
      <c r="BA11">
        <f>SUM(AE11:AN11)</f>
        <v>14</v>
      </c>
      <c r="BB11">
        <f>SUM(AO11:AX11)</f>
        <v>16</v>
      </c>
    </row>
    <row r="12" spans="8:9" ht="13.5">
      <c r="H12" s="41" t="s">
        <v>16</v>
      </c>
      <c r="I12" s="42">
        <f>MAX(I9:I11)</f>
        <v>67</v>
      </c>
    </row>
    <row r="15" spans="2:50" ht="13.5">
      <c r="B15" s="72"/>
      <c r="C15" s="37"/>
      <c r="D15" s="18"/>
      <c r="E15" s="73"/>
      <c r="F15" s="18"/>
      <c r="I15" s="27" t="s">
        <v>15</v>
      </c>
      <c r="K15" s="65">
        <f aca="true" t="shared" si="0" ref="K15:AX15">COUNTIF(K9:K11,2)/(COUNTIF(K9:K11,0)+COUNTIF(K9:K11,"&gt;0"))*100</f>
        <v>66.66666666666666</v>
      </c>
      <c r="L15" s="65">
        <f t="shared" si="0"/>
        <v>33.33333333333333</v>
      </c>
      <c r="M15" s="65">
        <f t="shared" si="0"/>
        <v>66.66666666666666</v>
      </c>
      <c r="N15" s="65">
        <f t="shared" si="0"/>
        <v>100</v>
      </c>
      <c r="O15" s="65">
        <f t="shared" si="0"/>
        <v>66.66666666666666</v>
      </c>
      <c r="P15" s="65">
        <f t="shared" si="0"/>
        <v>100</v>
      </c>
      <c r="Q15" s="65">
        <f t="shared" si="0"/>
        <v>33.33333333333333</v>
      </c>
      <c r="R15" s="65">
        <f t="shared" si="0"/>
        <v>66.66666666666666</v>
      </c>
      <c r="S15" s="65">
        <f t="shared" si="0"/>
        <v>33.33333333333333</v>
      </c>
      <c r="T15" s="65">
        <f t="shared" si="0"/>
        <v>33.33333333333333</v>
      </c>
      <c r="U15" s="65">
        <f t="shared" si="0"/>
        <v>66.66666666666666</v>
      </c>
      <c r="V15" s="65">
        <f t="shared" si="0"/>
        <v>66.66666666666666</v>
      </c>
      <c r="W15" s="65">
        <f t="shared" si="0"/>
        <v>100</v>
      </c>
      <c r="X15" s="65">
        <f t="shared" si="0"/>
        <v>100</v>
      </c>
      <c r="Y15" s="65">
        <f t="shared" si="0"/>
        <v>100</v>
      </c>
      <c r="Z15" s="65">
        <f t="shared" si="0"/>
        <v>66.66666666666666</v>
      </c>
      <c r="AA15" s="65">
        <f t="shared" si="0"/>
        <v>66.66666666666666</v>
      </c>
      <c r="AB15" s="65">
        <f t="shared" si="0"/>
        <v>66.66666666666666</v>
      </c>
      <c r="AC15" s="65">
        <f t="shared" si="0"/>
        <v>66.66666666666666</v>
      </c>
      <c r="AD15" s="65">
        <f t="shared" si="0"/>
        <v>66.66666666666666</v>
      </c>
      <c r="AE15" s="65">
        <f t="shared" si="0"/>
        <v>66.66666666666666</v>
      </c>
      <c r="AF15" s="65">
        <f t="shared" si="0"/>
        <v>33.33333333333333</v>
      </c>
      <c r="AG15" s="65">
        <f t="shared" si="0"/>
        <v>66.66666666666666</v>
      </c>
      <c r="AH15" s="65">
        <f t="shared" si="0"/>
        <v>33.33333333333333</v>
      </c>
      <c r="AI15" s="65">
        <f t="shared" si="0"/>
        <v>66.66666666666666</v>
      </c>
      <c r="AJ15" s="65">
        <f t="shared" si="0"/>
        <v>100</v>
      </c>
      <c r="AK15" s="65">
        <f t="shared" si="0"/>
        <v>100</v>
      </c>
      <c r="AL15" s="65">
        <f t="shared" si="0"/>
        <v>66.66666666666666</v>
      </c>
      <c r="AM15" s="65">
        <f t="shared" si="0"/>
        <v>100</v>
      </c>
      <c r="AN15" s="65">
        <f t="shared" si="0"/>
        <v>33.33333333333333</v>
      </c>
      <c r="AO15" s="65">
        <f t="shared" si="0"/>
        <v>66.66666666666666</v>
      </c>
      <c r="AP15" s="65">
        <f t="shared" si="0"/>
        <v>33.33333333333333</v>
      </c>
      <c r="AQ15" s="65">
        <f t="shared" si="0"/>
        <v>100</v>
      </c>
      <c r="AR15" s="65">
        <f t="shared" si="0"/>
        <v>33.33333333333333</v>
      </c>
      <c r="AS15" s="65">
        <f t="shared" si="0"/>
        <v>33.33333333333333</v>
      </c>
      <c r="AT15" s="65">
        <f t="shared" si="0"/>
        <v>100</v>
      </c>
      <c r="AU15" s="65">
        <f t="shared" si="0"/>
        <v>100</v>
      </c>
      <c r="AV15" s="65">
        <f t="shared" si="0"/>
        <v>66.66666666666666</v>
      </c>
      <c r="AW15" s="65">
        <f t="shared" si="0"/>
        <v>66.66666666666666</v>
      </c>
      <c r="AX15" s="65">
        <f t="shared" si="0"/>
        <v>33.33333333333333</v>
      </c>
    </row>
    <row r="16" spans="1:50" ht="13.5">
      <c r="A16" s="1"/>
      <c r="B16" s="37"/>
      <c r="C16" s="74"/>
      <c r="D16" s="1"/>
      <c r="E16" s="38"/>
      <c r="F16" s="75"/>
      <c r="K16" s="22" t="s">
        <v>13</v>
      </c>
      <c r="L16" s="22" t="s">
        <v>13</v>
      </c>
      <c r="M16" s="22" t="s">
        <v>13</v>
      </c>
      <c r="N16" s="22" t="s">
        <v>13</v>
      </c>
      <c r="O16" s="22" t="s">
        <v>13</v>
      </c>
      <c r="P16" s="22" t="s">
        <v>13</v>
      </c>
      <c r="Q16" s="22" t="s">
        <v>13</v>
      </c>
      <c r="R16" s="22" t="s">
        <v>13</v>
      </c>
      <c r="S16" s="22" t="s">
        <v>13</v>
      </c>
      <c r="T16" s="22" t="s">
        <v>13</v>
      </c>
      <c r="U16" s="22" t="s">
        <v>13</v>
      </c>
      <c r="V16" s="22" t="s">
        <v>13</v>
      </c>
      <c r="W16" s="22" t="s">
        <v>13</v>
      </c>
      <c r="X16" s="22" t="s">
        <v>13</v>
      </c>
      <c r="Y16" s="22" t="s">
        <v>13</v>
      </c>
      <c r="Z16" s="22" t="s">
        <v>13</v>
      </c>
      <c r="AA16" s="22" t="s">
        <v>13</v>
      </c>
      <c r="AB16" s="22" t="s">
        <v>13</v>
      </c>
      <c r="AC16" s="22" t="s">
        <v>13</v>
      </c>
      <c r="AD16" s="22" t="s">
        <v>13</v>
      </c>
      <c r="AE16" s="22" t="s">
        <v>13</v>
      </c>
      <c r="AF16" s="22" t="s">
        <v>13</v>
      </c>
      <c r="AG16" s="22" t="s">
        <v>13</v>
      </c>
      <c r="AH16" s="22" t="s">
        <v>13</v>
      </c>
      <c r="AI16" s="22" t="s">
        <v>13</v>
      </c>
      <c r="AJ16" s="22" t="s">
        <v>13</v>
      </c>
      <c r="AK16" s="22" t="s">
        <v>13</v>
      </c>
      <c r="AL16" s="22" t="s">
        <v>13</v>
      </c>
      <c r="AM16" s="22" t="s">
        <v>13</v>
      </c>
      <c r="AN16" s="22" t="s">
        <v>13</v>
      </c>
      <c r="AO16" s="22" t="s">
        <v>13</v>
      </c>
      <c r="AP16" s="22" t="s">
        <v>13</v>
      </c>
      <c r="AQ16" s="22" t="s">
        <v>13</v>
      </c>
      <c r="AR16" s="22" t="s">
        <v>13</v>
      </c>
      <c r="AS16" s="22" t="s">
        <v>13</v>
      </c>
      <c r="AT16" s="22" t="s">
        <v>13</v>
      </c>
      <c r="AU16" s="22" t="s">
        <v>13</v>
      </c>
      <c r="AV16" s="22" t="s">
        <v>13</v>
      </c>
      <c r="AW16" s="22" t="s">
        <v>13</v>
      </c>
      <c r="AX16" s="22" t="s">
        <v>13</v>
      </c>
    </row>
    <row r="17" spans="2:6" ht="13.5">
      <c r="B17" s="72" t="s">
        <v>201</v>
      </c>
      <c r="C17" s="37"/>
      <c r="D17" s="18"/>
      <c r="E17" s="73" t="s">
        <v>202</v>
      </c>
      <c r="F17" s="18"/>
    </row>
    <row r="18" spans="1:6" ht="13.5">
      <c r="A18" s="1">
        <v>1</v>
      </c>
      <c r="B18" s="70" t="s">
        <v>205</v>
      </c>
      <c r="C18" s="74">
        <v>2</v>
      </c>
      <c r="D18" s="1">
        <v>1</v>
      </c>
      <c r="E18" s="18" t="s">
        <v>36</v>
      </c>
      <c r="F18" s="75">
        <v>2</v>
      </c>
    </row>
    <row r="19" spans="1:6" ht="13.5">
      <c r="A19" s="1">
        <v>2</v>
      </c>
      <c r="B19" s="37" t="s">
        <v>203</v>
      </c>
      <c r="C19" s="74">
        <v>1</v>
      </c>
      <c r="D19" s="1">
        <v>2</v>
      </c>
      <c r="E19" s="18" t="s">
        <v>375</v>
      </c>
      <c r="F19" s="75">
        <v>1</v>
      </c>
    </row>
    <row r="20" spans="1:6" ht="13.5">
      <c r="A20" s="1"/>
      <c r="B20" s="37"/>
      <c r="C20" s="74"/>
      <c r="D20" s="1"/>
      <c r="F20" s="75"/>
    </row>
    <row r="21" spans="1:6" ht="13.5">
      <c r="A21" s="1"/>
      <c r="B21" s="37"/>
      <c r="C21" s="74"/>
      <c r="D21" s="1"/>
      <c r="F21" s="75"/>
    </row>
    <row r="22" spans="1:6" ht="13.5">
      <c r="A22" s="1"/>
      <c r="B22" s="70"/>
      <c r="C22" s="74"/>
      <c r="D22" s="1"/>
      <c r="F22" s="75"/>
    </row>
    <row r="23" spans="1:6" ht="13.5">
      <c r="A23" s="1"/>
      <c r="B23" s="37"/>
      <c r="C23" s="74"/>
      <c r="D23" s="1"/>
      <c r="F23" s="75"/>
    </row>
    <row r="24" spans="1:6" ht="13.5">
      <c r="A24" s="1"/>
      <c r="B24" s="70"/>
      <c r="C24" s="74"/>
      <c r="D24" s="1"/>
      <c r="F24" s="75"/>
    </row>
    <row r="25" spans="1:6" ht="13.5">
      <c r="A25" s="1"/>
      <c r="B25" s="70"/>
      <c r="C25" s="74"/>
      <c r="D25" s="1"/>
      <c r="F25" s="75"/>
    </row>
    <row r="26" spans="1:6" ht="13.5">
      <c r="A26" s="1"/>
      <c r="B26" s="70"/>
      <c r="C26" s="74"/>
      <c r="D26" s="1"/>
      <c r="F26" s="75"/>
    </row>
    <row r="27" spans="1:6" ht="13.5">
      <c r="A27" s="1"/>
      <c r="B27" s="18"/>
      <c r="C27" s="75"/>
      <c r="D27" s="1"/>
      <c r="E27" s="75"/>
      <c r="F27" s="75"/>
    </row>
    <row r="28" spans="1:4" ht="13.5">
      <c r="A28" s="1"/>
      <c r="B28" s="70"/>
      <c r="C28" s="74"/>
      <c r="D28" s="1"/>
    </row>
    <row r="29" spans="4:6" ht="13.5">
      <c r="D29" s="1"/>
      <c r="F29" s="75"/>
    </row>
    <row r="30" spans="4:6" ht="13.5">
      <c r="D30" s="1"/>
      <c r="F30" s="75"/>
    </row>
    <row r="31" spans="4:6" ht="13.5">
      <c r="D31" s="1"/>
      <c r="F31" s="75"/>
    </row>
    <row r="32" spans="4:6" ht="13.5">
      <c r="D32" s="1"/>
      <c r="E32" s="77"/>
      <c r="F32" s="75"/>
    </row>
    <row r="33" spans="4:6" ht="13.5">
      <c r="D33" s="1"/>
      <c r="E33" s="71"/>
      <c r="F33" s="75"/>
    </row>
    <row r="34" spans="4:6" ht="13.5">
      <c r="D34" s="1"/>
      <c r="E34" s="78"/>
      <c r="F34" s="75"/>
    </row>
    <row r="35" spans="2:4" ht="13.5">
      <c r="B35" s="37"/>
      <c r="C35" s="37"/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32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3.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3.25">
      <c r="A3" s="4"/>
      <c r="B3" s="88" t="s">
        <v>131</v>
      </c>
      <c r="C3" s="88"/>
      <c r="D3" s="88"/>
      <c r="E3" s="5"/>
      <c r="F3" s="6"/>
      <c r="G3" s="7"/>
      <c r="H3" s="6"/>
      <c r="I3" s="89" t="s">
        <v>17</v>
      </c>
      <c r="J3" s="8" t="s">
        <v>1</v>
      </c>
      <c r="K3" s="48"/>
      <c r="L3" s="50">
        <v>35</v>
      </c>
      <c r="M3" s="48">
        <v>26</v>
      </c>
      <c r="N3" s="50">
        <v>28</v>
      </c>
      <c r="O3" s="48">
        <v>36</v>
      </c>
      <c r="P3" s="50" t="s">
        <v>371</v>
      </c>
      <c r="Q3" s="48">
        <v>37</v>
      </c>
      <c r="R3" s="50">
        <v>21</v>
      </c>
      <c r="S3" s="48">
        <v>39</v>
      </c>
      <c r="T3" s="50"/>
      <c r="U3" s="56">
        <v>36</v>
      </c>
      <c r="V3" s="60"/>
      <c r="W3" s="56">
        <v>40</v>
      </c>
      <c r="X3" s="60"/>
      <c r="Y3" s="56">
        <v>12</v>
      </c>
      <c r="Z3" s="60">
        <v>10</v>
      </c>
      <c r="AA3" s="56">
        <v>31</v>
      </c>
      <c r="AB3" s="60">
        <v>27</v>
      </c>
      <c r="AC3" s="56">
        <v>37</v>
      </c>
      <c r="AD3" s="60"/>
      <c r="AE3" s="48">
        <v>23</v>
      </c>
      <c r="AF3" s="50">
        <v>25</v>
      </c>
      <c r="AG3" s="48">
        <v>13</v>
      </c>
      <c r="AH3" s="50">
        <v>29</v>
      </c>
      <c r="AI3" s="48">
        <v>20</v>
      </c>
      <c r="AJ3" s="50">
        <v>27</v>
      </c>
      <c r="AK3" s="48">
        <v>35</v>
      </c>
      <c r="AL3" s="50">
        <v>37</v>
      </c>
      <c r="AM3" s="48">
        <v>35</v>
      </c>
      <c r="AN3" s="50">
        <v>40</v>
      </c>
      <c r="AO3" s="56">
        <v>36.5</v>
      </c>
      <c r="AP3" s="60"/>
      <c r="AQ3" s="56">
        <v>23</v>
      </c>
      <c r="AR3" s="60"/>
      <c r="AS3" s="56">
        <v>22.5</v>
      </c>
      <c r="AT3" s="60">
        <v>8</v>
      </c>
      <c r="AU3" s="56"/>
      <c r="AV3" s="60">
        <v>8</v>
      </c>
      <c r="AW3" s="56">
        <v>35</v>
      </c>
      <c r="AX3" s="60">
        <v>20</v>
      </c>
    </row>
    <row r="4" spans="2:50" ht="28.5" customHeight="1">
      <c r="B4" s="9"/>
      <c r="C4" s="90" t="s">
        <v>372</v>
      </c>
      <c r="D4" s="90"/>
      <c r="E4" s="90"/>
      <c r="F4" s="10"/>
      <c r="G4" s="91" t="s">
        <v>2</v>
      </c>
      <c r="H4" s="11"/>
      <c r="I4" s="89"/>
      <c r="J4" s="3" t="s">
        <v>3</v>
      </c>
      <c r="K4" s="49"/>
      <c r="L4" s="51">
        <v>25</v>
      </c>
      <c r="M4" s="49">
        <v>20</v>
      </c>
      <c r="N4" s="51">
        <v>40</v>
      </c>
      <c r="O4" s="49">
        <v>40</v>
      </c>
      <c r="P4" s="51" t="s">
        <v>369</v>
      </c>
      <c r="Q4" s="49">
        <v>40</v>
      </c>
      <c r="R4" s="51">
        <v>15</v>
      </c>
      <c r="S4" s="49">
        <v>40</v>
      </c>
      <c r="T4" s="51"/>
      <c r="U4" s="57">
        <v>40</v>
      </c>
      <c r="V4" s="61"/>
      <c r="W4" s="57">
        <v>40</v>
      </c>
      <c r="X4" s="61"/>
      <c r="Y4" s="57">
        <v>15</v>
      </c>
      <c r="Z4" s="61">
        <v>20</v>
      </c>
      <c r="AA4" s="57">
        <v>25</v>
      </c>
      <c r="AB4" s="61">
        <v>20</v>
      </c>
      <c r="AC4" s="57">
        <v>40</v>
      </c>
      <c r="AD4" s="61"/>
      <c r="AE4" s="49">
        <v>15</v>
      </c>
      <c r="AF4" s="51">
        <v>25</v>
      </c>
      <c r="AG4" s="49">
        <v>15</v>
      </c>
      <c r="AH4" s="51">
        <v>25</v>
      </c>
      <c r="AI4" s="49">
        <v>15</v>
      </c>
      <c r="AJ4" s="51">
        <v>40</v>
      </c>
      <c r="AK4" s="49">
        <v>30</v>
      </c>
      <c r="AL4" s="51">
        <v>40</v>
      </c>
      <c r="AM4" s="49">
        <v>35</v>
      </c>
      <c r="AN4" s="51">
        <v>35</v>
      </c>
      <c r="AO4" s="57">
        <v>30</v>
      </c>
      <c r="AP4" s="61"/>
      <c r="AQ4" s="57">
        <v>15</v>
      </c>
      <c r="AR4" s="61"/>
      <c r="AS4" s="57">
        <v>15</v>
      </c>
      <c r="AT4" s="61">
        <v>20</v>
      </c>
      <c r="AU4" s="57"/>
      <c r="AV4" s="61">
        <v>20</v>
      </c>
      <c r="AW4" s="57">
        <v>25</v>
      </c>
      <c r="AX4" s="61">
        <v>15</v>
      </c>
    </row>
    <row r="5" spans="1:253" ht="60.75">
      <c r="A5" s="12"/>
      <c r="B5" s="13"/>
      <c r="C5" s="90"/>
      <c r="D5" s="90"/>
      <c r="E5" s="90"/>
      <c r="F5" s="14"/>
      <c r="G5" s="91"/>
      <c r="H5" s="15"/>
      <c r="I5" s="89"/>
      <c r="J5" s="16" t="s">
        <v>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 t="s">
        <v>96</v>
      </c>
      <c r="AL5" s="17"/>
      <c r="AM5" s="17"/>
      <c r="AN5" s="17"/>
      <c r="AO5" s="17" t="s">
        <v>96</v>
      </c>
      <c r="AP5" s="17"/>
      <c r="AQ5" s="17"/>
      <c r="AR5" s="17"/>
      <c r="AS5" s="17"/>
      <c r="AT5" s="17"/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91"/>
      <c r="H6" s="15"/>
      <c r="I6" s="89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3.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91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3.5">
      <c r="D8" s="28"/>
      <c r="U8" s="22"/>
      <c r="Z8" s="22"/>
      <c r="AO8" s="22"/>
      <c r="AT8" s="22"/>
    </row>
    <row r="9" spans="1:54" ht="13.5">
      <c r="A9" s="23">
        <v>1</v>
      </c>
      <c r="B9" s="32" t="s">
        <v>92</v>
      </c>
      <c r="C9" s="23" t="s">
        <v>93</v>
      </c>
      <c r="D9" s="3" t="s">
        <v>90</v>
      </c>
      <c r="E9" s="3" t="s">
        <v>341</v>
      </c>
      <c r="F9" s="24" t="s">
        <v>91</v>
      </c>
      <c r="G9" s="25">
        <f>I9/$I$13</f>
        <v>1</v>
      </c>
      <c r="H9" s="26"/>
      <c r="I9" s="26">
        <f>SUM(AY9:BB9)</f>
        <v>58</v>
      </c>
      <c r="J9" s="23"/>
      <c r="K9" s="54"/>
      <c r="L9" s="53">
        <v>2</v>
      </c>
      <c r="M9" s="54">
        <v>2</v>
      </c>
      <c r="N9" s="53">
        <v>2</v>
      </c>
      <c r="O9" s="54">
        <v>2</v>
      </c>
      <c r="P9" s="53">
        <v>2</v>
      </c>
      <c r="Q9" s="54">
        <v>2</v>
      </c>
      <c r="R9" s="53">
        <v>2</v>
      </c>
      <c r="S9" s="54">
        <v>1</v>
      </c>
      <c r="T9" s="53"/>
      <c r="U9" s="58">
        <v>2</v>
      </c>
      <c r="V9" s="63"/>
      <c r="W9" s="58">
        <v>2</v>
      </c>
      <c r="X9" s="63"/>
      <c r="Y9" s="58">
        <v>2</v>
      </c>
      <c r="Z9" s="63">
        <v>2</v>
      </c>
      <c r="AA9" s="58">
        <v>1</v>
      </c>
      <c r="AB9" s="63">
        <v>2</v>
      </c>
      <c r="AC9" s="58">
        <v>1</v>
      </c>
      <c r="AD9" s="63"/>
      <c r="AE9" s="54">
        <v>2</v>
      </c>
      <c r="AF9" s="53">
        <v>1</v>
      </c>
      <c r="AG9" s="54">
        <v>2</v>
      </c>
      <c r="AH9" s="53">
        <v>2</v>
      </c>
      <c r="AI9" s="54">
        <v>1</v>
      </c>
      <c r="AJ9" s="53">
        <v>2</v>
      </c>
      <c r="AK9" s="54">
        <v>2</v>
      </c>
      <c r="AL9" s="53">
        <v>2</v>
      </c>
      <c r="AM9" s="54">
        <v>2</v>
      </c>
      <c r="AN9" s="53">
        <v>2</v>
      </c>
      <c r="AO9" s="58">
        <v>1</v>
      </c>
      <c r="AP9" s="63"/>
      <c r="AQ9" s="58">
        <v>2</v>
      </c>
      <c r="AR9" s="63"/>
      <c r="AS9" s="58">
        <v>2</v>
      </c>
      <c r="AT9" s="63">
        <v>2</v>
      </c>
      <c r="AU9" s="58"/>
      <c r="AV9" s="63">
        <v>2</v>
      </c>
      <c r="AW9" s="58">
        <v>2</v>
      </c>
      <c r="AX9" s="63">
        <v>2</v>
      </c>
      <c r="AY9">
        <f>SUM(K9:T9)</f>
        <v>15</v>
      </c>
      <c r="AZ9">
        <f>SUM(U9:AD9)</f>
        <v>12</v>
      </c>
      <c r="BA9">
        <f>SUM(AE9:AN9)</f>
        <v>18</v>
      </c>
      <c r="BB9">
        <f>SUM(AO9:AX9)</f>
        <v>13</v>
      </c>
    </row>
    <row r="10" spans="1:54" ht="13.5" customHeight="1">
      <c r="A10" s="23">
        <v>2</v>
      </c>
      <c r="B10" s="32" t="s">
        <v>342</v>
      </c>
      <c r="C10" s="23" t="s">
        <v>257</v>
      </c>
      <c r="D10" s="3" t="s">
        <v>343</v>
      </c>
      <c r="E10" s="3" t="s">
        <v>344</v>
      </c>
      <c r="F10" s="24" t="s">
        <v>316</v>
      </c>
      <c r="G10" s="25">
        <f>I10/$I$13</f>
        <v>0.9827586206896551</v>
      </c>
      <c r="H10" s="26"/>
      <c r="I10" s="26">
        <f>SUM(AY10:BB10)</f>
        <v>57</v>
      </c>
      <c r="J10" s="23"/>
      <c r="K10" s="54"/>
      <c r="L10" s="53">
        <v>1</v>
      </c>
      <c r="M10" s="54">
        <v>1</v>
      </c>
      <c r="N10" s="53">
        <v>2</v>
      </c>
      <c r="O10" s="54">
        <v>2</v>
      </c>
      <c r="P10" s="53">
        <v>2</v>
      </c>
      <c r="Q10" s="54">
        <v>2</v>
      </c>
      <c r="R10" s="53">
        <v>2</v>
      </c>
      <c r="S10" s="54">
        <v>2</v>
      </c>
      <c r="T10" s="53"/>
      <c r="U10" s="58">
        <v>2</v>
      </c>
      <c r="V10" s="63"/>
      <c r="W10" s="58">
        <v>2</v>
      </c>
      <c r="X10" s="63"/>
      <c r="Y10" s="58">
        <v>2</v>
      </c>
      <c r="Z10" s="63">
        <v>1</v>
      </c>
      <c r="AA10" s="58">
        <v>2</v>
      </c>
      <c r="AB10" s="63">
        <v>2</v>
      </c>
      <c r="AC10" s="58">
        <v>1</v>
      </c>
      <c r="AD10" s="63"/>
      <c r="AE10" s="54">
        <v>1</v>
      </c>
      <c r="AF10" s="53">
        <v>2</v>
      </c>
      <c r="AG10" s="54">
        <v>2</v>
      </c>
      <c r="AH10" s="53">
        <v>2</v>
      </c>
      <c r="AI10" s="54">
        <v>2</v>
      </c>
      <c r="AJ10" s="53">
        <v>2</v>
      </c>
      <c r="AK10" s="54">
        <v>2</v>
      </c>
      <c r="AL10" s="53">
        <v>2</v>
      </c>
      <c r="AM10" s="54">
        <v>2</v>
      </c>
      <c r="AN10" s="53">
        <v>2</v>
      </c>
      <c r="AO10" s="58">
        <v>1</v>
      </c>
      <c r="AP10" s="63"/>
      <c r="AQ10" s="58">
        <v>2</v>
      </c>
      <c r="AR10" s="63"/>
      <c r="AS10" s="58">
        <v>2</v>
      </c>
      <c r="AT10" s="63">
        <v>2</v>
      </c>
      <c r="AU10" s="58"/>
      <c r="AV10" s="63">
        <v>2</v>
      </c>
      <c r="AW10" s="58">
        <v>1</v>
      </c>
      <c r="AX10" s="63">
        <v>2</v>
      </c>
      <c r="AY10">
        <f>SUM(K10:T10)</f>
        <v>14</v>
      </c>
      <c r="AZ10">
        <f>SUM(U10:AD10)</f>
        <v>12</v>
      </c>
      <c r="BA10">
        <f>SUM(AE10:AN10)</f>
        <v>19</v>
      </c>
      <c r="BB10">
        <f>SUM(AO10:AX10)</f>
        <v>12</v>
      </c>
    </row>
    <row r="11" spans="1:54" ht="13.5">
      <c r="A11" s="23">
        <v>3</v>
      </c>
      <c r="B11" s="32" t="s">
        <v>345</v>
      </c>
      <c r="C11" s="23" t="s">
        <v>281</v>
      </c>
      <c r="D11" s="3" t="s">
        <v>345</v>
      </c>
      <c r="E11" s="3" t="s">
        <v>346</v>
      </c>
      <c r="F11" s="24" t="s">
        <v>104</v>
      </c>
      <c r="G11" s="25">
        <f>I11/$I$13</f>
        <v>0.6206896551724138</v>
      </c>
      <c r="H11" s="26"/>
      <c r="I11" s="26">
        <f>SUM(AY11:BB11)</f>
        <v>36</v>
      </c>
      <c r="J11" s="23"/>
      <c r="K11" s="54"/>
      <c r="L11" s="53">
        <v>1</v>
      </c>
      <c r="M11" s="54">
        <v>0</v>
      </c>
      <c r="N11" s="53">
        <v>0</v>
      </c>
      <c r="O11" s="54">
        <v>1</v>
      </c>
      <c r="P11" s="53">
        <v>0</v>
      </c>
      <c r="Q11" s="54">
        <v>1</v>
      </c>
      <c r="R11" s="53">
        <v>2</v>
      </c>
      <c r="S11" s="54">
        <v>1</v>
      </c>
      <c r="T11" s="53"/>
      <c r="U11" s="58">
        <v>1</v>
      </c>
      <c r="V11" s="63"/>
      <c r="W11" s="58">
        <v>2</v>
      </c>
      <c r="X11" s="63"/>
      <c r="Y11" s="58">
        <v>1</v>
      </c>
      <c r="Z11" s="63">
        <v>1</v>
      </c>
      <c r="AA11" s="58">
        <v>1</v>
      </c>
      <c r="AB11" s="63">
        <v>1</v>
      </c>
      <c r="AC11" s="58">
        <v>2</v>
      </c>
      <c r="AD11" s="63"/>
      <c r="AE11" s="54">
        <v>1</v>
      </c>
      <c r="AF11" s="53">
        <v>2</v>
      </c>
      <c r="AG11" s="54">
        <v>1</v>
      </c>
      <c r="AH11" s="53">
        <v>1</v>
      </c>
      <c r="AI11" s="54">
        <v>2</v>
      </c>
      <c r="AJ11" s="53">
        <v>1</v>
      </c>
      <c r="AK11" s="54">
        <v>1</v>
      </c>
      <c r="AL11" s="53">
        <v>1</v>
      </c>
      <c r="AM11" s="54">
        <v>1</v>
      </c>
      <c r="AN11" s="53">
        <v>1</v>
      </c>
      <c r="AO11" s="58">
        <v>1</v>
      </c>
      <c r="AP11" s="63"/>
      <c r="AQ11" s="58">
        <v>1</v>
      </c>
      <c r="AR11" s="63"/>
      <c r="AS11" s="58">
        <v>1</v>
      </c>
      <c r="AT11" s="63">
        <v>2</v>
      </c>
      <c r="AU11" s="58"/>
      <c r="AV11" s="63">
        <v>2</v>
      </c>
      <c r="AW11" s="58">
        <v>0</v>
      </c>
      <c r="AX11" s="63">
        <v>2</v>
      </c>
      <c r="AY11">
        <f>SUM(K11:T11)</f>
        <v>6</v>
      </c>
      <c r="AZ11">
        <f>SUM(U11:AD11)</f>
        <v>9</v>
      </c>
      <c r="BA11">
        <f>SUM(AE11:AN11)</f>
        <v>12</v>
      </c>
      <c r="BB11">
        <f>SUM(AO11:AX11)</f>
        <v>9</v>
      </c>
    </row>
    <row r="12" spans="1:54" ht="13.5">
      <c r="A12" s="23">
        <v>4</v>
      </c>
      <c r="B12" s="32" t="s">
        <v>347</v>
      </c>
      <c r="C12" s="23" t="s">
        <v>325</v>
      </c>
      <c r="D12" s="3" t="s">
        <v>347</v>
      </c>
      <c r="E12" s="3" t="s">
        <v>326</v>
      </c>
      <c r="F12" s="24" t="s">
        <v>374</v>
      </c>
      <c r="G12" s="25">
        <f>I12/$I$13</f>
        <v>0.3620689655172414</v>
      </c>
      <c r="H12" s="26"/>
      <c r="I12" s="26">
        <f>SUM(AY12:BB12)</f>
        <v>21</v>
      </c>
      <c r="J12" s="23"/>
      <c r="K12" s="54"/>
      <c r="L12" s="53">
        <v>0</v>
      </c>
      <c r="M12" s="54">
        <v>0</v>
      </c>
      <c r="N12" s="53">
        <v>0</v>
      </c>
      <c r="O12" s="54">
        <v>0</v>
      </c>
      <c r="P12" s="53">
        <v>1</v>
      </c>
      <c r="Q12" s="54">
        <v>2</v>
      </c>
      <c r="R12" s="53">
        <v>1</v>
      </c>
      <c r="S12" s="54">
        <v>0</v>
      </c>
      <c r="T12" s="53"/>
      <c r="U12" s="58">
        <v>0</v>
      </c>
      <c r="V12" s="63"/>
      <c r="W12" s="58">
        <v>1</v>
      </c>
      <c r="X12" s="63"/>
      <c r="Y12" s="58">
        <v>1</v>
      </c>
      <c r="Z12" s="63">
        <v>1</v>
      </c>
      <c r="AA12" s="58">
        <v>1</v>
      </c>
      <c r="AB12" s="63">
        <v>1</v>
      </c>
      <c r="AC12" s="58">
        <v>1</v>
      </c>
      <c r="AD12" s="63"/>
      <c r="AE12" s="54">
        <v>0</v>
      </c>
      <c r="AF12" s="53">
        <v>1</v>
      </c>
      <c r="AG12" s="54">
        <v>0</v>
      </c>
      <c r="AH12" s="53">
        <v>1</v>
      </c>
      <c r="AI12" s="54">
        <v>1</v>
      </c>
      <c r="AJ12" s="53">
        <v>0</v>
      </c>
      <c r="AK12" s="54">
        <v>0</v>
      </c>
      <c r="AL12" s="53">
        <v>1</v>
      </c>
      <c r="AM12" s="54">
        <v>0</v>
      </c>
      <c r="AN12" s="53">
        <v>1</v>
      </c>
      <c r="AO12" s="58">
        <v>1</v>
      </c>
      <c r="AP12" s="63"/>
      <c r="AQ12" s="58">
        <v>1</v>
      </c>
      <c r="AR12" s="63"/>
      <c r="AS12" s="58">
        <v>1</v>
      </c>
      <c r="AT12" s="63">
        <v>1</v>
      </c>
      <c r="AU12" s="58"/>
      <c r="AV12" s="63">
        <v>1</v>
      </c>
      <c r="AW12" s="58">
        <v>0</v>
      </c>
      <c r="AX12" s="63">
        <v>1</v>
      </c>
      <c r="AY12">
        <f>SUM(K12:T12)</f>
        <v>4</v>
      </c>
      <c r="AZ12">
        <f>SUM(U12:AD12)</f>
        <v>6</v>
      </c>
      <c r="BA12">
        <f>SUM(AE12:AN12)</f>
        <v>5</v>
      </c>
      <c r="BB12">
        <f>SUM(AO12:AX12)</f>
        <v>6</v>
      </c>
    </row>
    <row r="13" spans="8:9" ht="13.5">
      <c r="H13" s="41" t="s">
        <v>16</v>
      </c>
      <c r="I13" s="42">
        <f>MAX(I9:I12)</f>
        <v>58</v>
      </c>
    </row>
    <row r="16" spans="9:50" ht="13.5">
      <c r="I16" s="27" t="s">
        <v>15</v>
      </c>
      <c r="K16" s="65"/>
      <c r="L16" s="65">
        <f aca="true" t="shared" si="0" ref="L16:AX16">COUNTIF(L9:L12,2)/(COUNTIF(L9:L12,0)+COUNTIF(L9:L12,"&gt;0"))*100</f>
        <v>25</v>
      </c>
      <c r="M16" s="65">
        <f t="shared" si="0"/>
        <v>25</v>
      </c>
      <c r="N16" s="65">
        <f t="shared" si="0"/>
        <v>50</v>
      </c>
      <c r="O16" s="65">
        <f t="shared" si="0"/>
        <v>50</v>
      </c>
      <c r="P16" s="65">
        <f t="shared" si="0"/>
        <v>50</v>
      </c>
      <c r="Q16" s="65">
        <f t="shared" si="0"/>
        <v>75</v>
      </c>
      <c r="R16" s="65">
        <f t="shared" si="0"/>
        <v>75</v>
      </c>
      <c r="S16" s="65">
        <f t="shared" si="0"/>
        <v>25</v>
      </c>
      <c r="T16" s="65"/>
      <c r="U16" s="65">
        <f t="shared" si="0"/>
        <v>50</v>
      </c>
      <c r="V16" s="65"/>
      <c r="W16" s="65">
        <f t="shared" si="0"/>
        <v>75</v>
      </c>
      <c r="X16" s="65"/>
      <c r="Y16" s="65">
        <f t="shared" si="0"/>
        <v>50</v>
      </c>
      <c r="Z16" s="65">
        <f t="shared" si="0"/>
        <v>25</v>
      </c>
      <c r="AA16" s="65">
        <f t="shared" si="0"/>
        <v>25</v>
      </c>
      <c r="AB16" s="65">
        <f t="shared" si="0"/>
        <v>50</v>
      </c>
      <c r="AC16" s="65">
        <f t="shared" si="0"/>
        <v>25</v>
      </c>
      <c r="AD16" s="65"/>
      <c r="AE16" s="65">
        <f t="shared" si="0"/>
        <v>25</v>
      </c>
      <c r="AF16" s="65">
        <f t="shared" si="0"/>
        <v>50</v>
      </c>
      <c r="AG16" s="65">
        <f t="shared" si="0"/>
        <v>50</v>
      </c>
      <c r="AH16" s="65">
        <f t="shared" si="0"/>
        <v>50</v>
      </c>
      <c r="AI16" s="65">
        <f t="shared" si="0"/>
        <v>50</v>
      </c>
      <c r="AJ16" s="65">
        <f t="shared" si="0"/>
        <v>50</v>
      </c>
      <c r="AK16" s="65">
        <f t="shared" si="0"/>
        <v>50</v>
      </c>
      <c r="AL16" s="65">
        <f t="shared" si="0"/>
        <v>50</v>
      </c>
      <c r="AM16" s="65">
        <f t="shared" si="0"/>
        <v>50</v>
      </c>
      <c r="AN16" s="65">
        <f t="shared" si="0"/>
        <v>50</v>
      </c>
      <c r="AO16" s="65">
        <f t="shared" si="0"/>
        <v>0</v>
      </c>
      <c r="AP16" s="65"/>
      <c r="AQ16" s="65">
        <f t="shared" si="0"/>
        <v>50</v>
      </c>
      <c r="AR16" s="65"/>
      <c r="AS16" s="65">
        <f t="shared" si="0"/>
        <v>50</v>
      </c>
      <c r="AT16" s="65">
        <f t="shared" si="0"/>
        <v>75</v>
      </c>
      <c r="AU16" s="65"/>
      <c r="AV16" s="65">
        <f t="shared" si="0"/>
        <v>75</v>
      </c>
      <c r="AW16" s="65">
        <f t="shared" si="0"/>
        <v>25</v>
      </c>
      <c r="AX16" s="65">
        <f t="shared" si="0"/>
        <v>75</v>
      </c>
    </row>
    <row r="17" spans="2:50" ht="13.5">
      <c r="B17" s="72" t="s">
        <v>201</v>
      </c>
      <c r="C17" s="37"/>
      <c r="D17" s="18"/>
      <c r="E17" s="73" t="s">
        <v>202</v>
      </c>
      <c r="F17" s="18"/>
      <c r="K17" s="22"/>
      <c r="L17" s="22" t="s">
        <v>13</v>
      </c>
      <c r="M17" s="22" t="s">
        <v>13</v>
      </c>
      <c r="N17" s="22" t="s">
        <v>13</v>
      </c>
      <c r="O17" s="22" t="s">
        <v>13</v>
      </c>
      <c r="P17" s="22" t="s">
        <v>13</v>
      </c>
      <c r="Q17" s="22" t="s">
        <v>13</v>
      </c>
      <c r="R17" s="22" t="s">
        <v>13</v>
      </c>
      <c r="S17" s="22" t="s">
        <v>13</v>
      </c>
      <c r="T17" s="22"/>
      <c r="U17" s="22" t="s">
        <v>13</v>
      </c>
      <c r="V17" s="22"/>
      <c r="W17" s="22" t="s">
        <v>13</v>
      </c>
      <c r="X17" s="22"/>
      <c r="Y17" s="22" t="s">
        <v>13</v>
      </c>
      <c r="Z17" s="22" t="s">
        <v>13</v>
      </c>
      <c r="AA17" s="22" t="s">
        <v>13</v>
      </c>
      <c r="AB17" s="22" t="s">
        <v>13</v>
      </c>
      <c r="AC17" s="22" t="s">
        <v>13</v>
      </c>
      <c r="AD17" s="22"/>
      <c r="AE17" s="22" t="s">
        <v>13</v>
      </c>
      <c r="AF17" s="22" t="s">
        <v>13</v>
      </c>
      <c r="AG17" s="22" t="s">
        <v>13</v>
      </c>
      <c r="AH17" s="22" t="s">
        <v>13</v>
      </c>
      <c r="AI17" s="22" t="s">
        <v>13</v>
      </c>
      <c r="AJ17" s="22" t="s">
        <v>13</v>
      </c>
      <c r="AK17" s="22" t="s">
        <v>13</v>
      </c>
      <c r="AL17" s="22" t="s">
        <v>13</v>
      </c>
      <c r="AM17" s="22" t="s">
        <v>13</v>
      </c>
      <c r="AN17" s="22" t="s">
        <v>13</v>
      </c>
      <c r="AO17" s="22" t="s">
        <v>13</v>
      </c>
      <c r="AP17" s="22"/>
      <c r="AQ17" s="22" t="s">
        <v>13</v>
      </c>
      <c r="AR17" s="22"/>
      <c r="AS17" s="22" t="s">
        <v>13</v>
      </c>
      <c r="AT17" s="22" t="s">
        <v>13</v>
      </c>
      <c r="AU17" s="22"/>
      <c r="AV17" s="22" t="s">
        <v>13</v>
      </c>
      <c r="AW17" s="22" t="s">
        <v>13</v>
      </c>
      <c r="AX17" s="22" t="s">
        <v>13</v>
      </c>
    </row>
    <row r="18" spans="1:6" ht="13.5">
      <c r="A18" s="1">
        <v>1</v>
      </c>
      <c r="B18" s="70" t="s">
        <v>57</v>
      </c>
      <c r="C18" s="74">
        <v>1</v>
      </c>
      <c r="D18" s="1">
        <v>1</v>
      </c>
      <c r="E18" s="38" t="s">
        <v>98</v>
      </c>
      <c r="F18" s="75">
        <v>2</v>
      </c>
    </row>
    <row r="19" spans="1:6" ht="13.5">
      <c r="A19" s="1">
        <v>2</v>
      </c>
      <c r="B19" s="37" t="s">
        <v>203</v>
      </c>
      <c r="C19" s="74">
        <v>1</v>
      </c>
      <c r="D19" s="1">
        <v>2</v>
      </c>
      <c r="E19" s="18" t="s">
        <v>56</v>
      </c>
      <c r="F19" s="75">
        <v>1</v>
      </c>
    </row>
    <row r="20" spans="1:6" ht="13.5">
      <c r="A20" s="1">
        <v>3</v>
      </c>
      <c r="B20" s="37" t="s">
        <v>207</v>
      </c>
      <c r="C20" s="74">
        <v>1</v>
      </c>
      <c r="D20" s="1"/>
      <c r="F20" s="75"/>
    </row>
    <row r="21" spans="1:6" ht="13.5">
      <c r="A21" s="1">
        <v>4</v>
      </c>
      <c r="B21" s="37" t="s">
        <v>373</v>
      </c>
      <c r="C21" s="74">
        <v>1</v>
      </c>
      <c r="D21" s="1"/>
      <c r="F21" s="75"/>
    </row>
    <row r="22" spans="1:6" ht="13.5">
      <c r="A22" s="1"/>
      <c r="B22" s="70"/>
      <c r="C22" s="74"/>
      <c r="D22" s="1"/>
      <c r="F22" s="75"/>
    </row>
    <row r="23" spans="1:6" ht="13.5">
      <c r="A23" s="1"/>
      <c r="B23" s="70"/>
      <c r="C23" s="74"/>
      <c r="D23" s="1"/>
      <c r="F23" s="75"/>
    </row>
    <row r="24" spans="2:6" ht="13.5">
      <c r="B24" s="70"/>
      <c r="C24" s="76"/>
      <c r="D24" s="1"/>
      <c r="F24" s="75"/>
    </row>
    <row r="25" spans="4:6" ht="13.5">
      <c r="D25" s="1"/>
      <c r="E25" s="75"/>
      <c r="F25" s="75"/>
    </row>
    <row r="26" spans="4:6" ht="13.5">
      <c r="D26" s="1"/>
      <c r="F26" s="75"/>
    </row>
    <row r="27" spans="4:6" ht="13.5">
      <c r="D27" s="1"/>
      <c r="F27" s="75"/>
    </row>
    <row r="28" spans="4:6" ht="13.5">
      <c r="D28" s="1"/>
      <c r="F28" s="75"/>
    </row>
    <row r="29" spans="4:6" ht="13.5">
      <c r="D29" s="1"/>
      <c r="E29" s="77"/>
      <c r="F29" s="75"/>
    </row>
    <row r="30" spans="4:6" ht="13.5">
      <c r="D30" s="1"/>
      <c r="E30" s="77"/>
      <c r="F30" s="75"/>
    </row>
    <row r="31" spans="4:6" ht="13.5">
      <c r="D31" s="1"/>
      <c r="E31" s="71"/>
      <c r="F31" s="75"/>
    </row>
    <row r="32" spans="2:6" ht="13.5">
      <c r="B32" s="37"/>
      <c r="C32" s="37"/>
      <c r="D32" s="1"/>
      <c r="E32" s="78"/>
      <c r="F32" s="75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20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75390625" style="0" customWidth="1"/>
    <col min="2" max="2" width="8.75390625" style="0" customWidth="1"/>
    <col min="3" max="3" width="21.25390625" style="0" customWidth="1"/>
    <col min="4" max="5" width="10.00390625" style="0" customWidth="1"/>
    <col min="7" max="7" width="8.75390625" style="0" customWidth="1"/>
    <col min="8" max="8" width="21.25390625" style="0" customWidth="1"/>
    <col min="9" max="10" width="10.00390625" style="0" customWidth="1"/>
  </cols>
  <sheetData>
    <row r="2" spans="3:5" ht="14.25">
      <c r="C2" s="92" t="s">
        <v>24</v>
      </c>
      <c r="D2" s="92"/>
      <c r="E2" s="92"/>
    </row>
    <row r="3" spans="3:5" ht="14.25">
      <c r="C3" s="66" t="s">
        <v>18</v>
      </c>
      <c r="D3" s="66" t="s">
        <v>13</v>
      </c>
      <c r="E3" s="66" t="s">
        <v>11</v>
      </c>
    </row>
    <row r="4" spans="2:5" ht="14.25">
      <c r="B4" s="66">
        <v>1</v>
      </c>
      <c r="C4" s="67" t="s">
        <v>81</v>
      </c>
      <c r="D4" s="69">
        <v>293.42</v>
      </c>
      <c r="E4" s="68"/>
    </row>
    <row r="5" spans="2:5" ht="14.25">
      <c r="B5" s="66">
        <v>2</v>
      </c>
      <c r="C5" s="67" t="s">
        <v>86</v>
      </c>
      <c r="D5" s="69">
        <v>283.3</v>
      </c>
      <c r="E5" s="68"/>
    </row>
    <row r="6" spans="2:5" ht="14.25">
      <c r="B6" s="66">
        <v>3</v>
      </c>
      <c r="C6" s="67" t="s">
        <v>82</v>
      </c>
      <c r="D6" s="69">
        <v>282.31</v>
      </c>
      <c r="E6" s="68"/>
    </row>
    <row r="7" spans="2:5" ht="14.25">
      <c r="B7" s="66">
        <v>4</v>
      </c>
      <c r="C7" s="67" t="s">
        <v>84</v>
      </c>
      <c r="D7" s="69">
        <v>265.37</v>
      </c>
      <c r="E7" s="68"/>
    </row>
    <row r="8" spans="2:5" ht="14.25">
      <c r="B8" s="66">
        <v>5</v>
      </c>
      <c r="C8" s="67" t="s">
        <v>83</v>
      </c>
      <c r="D8" s="69">
        <v>261.11</v>
      </c>
      <c r="E8" s="68"/>
    </row>
    <row r="9" spans="2:5" ht="14.25">
      <c r="B9" s="66">
        <v>6</v>
      </c>
      <c r="C9" s="67" t="s">
        <v>85</v>
      </c>
      <c r="D9" s="69">
        <v>177.78</v>
      </c>
      <c r="E9" s="68"/>
    </row>
    <row r="12" spans="1:2" ht="13.5">
      <c r="A12" s="1" t="s">
        <v>19</v>
      </c>
      <c r="B12" s="2"/>
    </row>
    <row r="13" ht="13.5">
      <c r="A13" t="s">
        <v>20</v>
      </c>
    </row>
    <row r="14" ht="13.5">
      <c r="A14" t="s">
        <v>77</v>
      </c>
    </row>
    <row r="15" ht="13.5">
      <c r="A15" t="s">
        <v>21</v>
      </c>
    </row>
    <row r="16" ht="13.5">
      <c r="A16" t="s">
        <v>22</v>
      </c>
    </row>
    <row r="17" ht="13.5">
      <c r="A17" t="s">
        <v>78</v>
      </c>
    </row>
    <row r="18" ht="13.5">
      <c r="A18" t="s">
        <v>79</v>
      </c>
    </row>
    <row r="19" ht="13.5">
      <c r="A19" t="s">
        <v>80</v>
      </c>
    </row>
    <row r="20" ht="13.5">
      <c r="A20" t="s">
        <v>23</v>
      </c>
    </row>
  </sheetData>
  <sheetProtection/>
  <mergeCells count="1">
    <mergeCell ref="C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4.25"/>
  <cols>
    <col min="1" max="1" width="2.875" style="0" bestFit="1" customWidth="1"/>
    <col min="2" max="2" width="11.00390625" style="0" bestFit="1" customWidth="1"/>
    <col min="3" max="3" width="11.25390625" style="0" bestFit="1" customWidth="1"/>
    <col min="4" max="4" width="12.50390625" style="0" bestFit="1" customWidth="1"/>
    <col min="5" max="5" width="11.875" style="0" bestFit="1" customWidth="1"/>
    <col min="6" max="6" width="8.75390625" style="0" customWidth="1"/>
    <col min="7" max="7" width="2.875" style="0" bestFit="1" customWidth="1"/>
    <col min="8" max="8" width="11.00390625" style="0" bestFit="1" customWidth="1"/>
    <col min="9" max="9" width="11.25390625" style="0" bestFit="1" customWidth="1"/>
    <col min="10" max="10" width="12.50390625" style="0" bestFit="1" customWidth="1"/>
    <col min="11" max="11" width="11.875" style="0" bestFit="1" customWidth="1"/>
    <col min="12" max="12" width="8.75390625" style="0" customWidth="1"/>
    <col min="13" max="13" width="1.875" style="0" bestFit="1" customWidth="1"/>
    <col min="15" max="15" width="13.875" style="0" bestFit="1" customWidth="1"/>
  </cols>
  <sheetData>
    <row r="1" spans="2:7" ht="14.25">
      <c r="B1" s="80" t="s">
        <v>218</v>
      </c>
      <c r="G1" s="80"/>
    </row>
    <row r="2" spans="2:7" ht="14.25">
      <c r="B2" s="80"/>
      <c r="G2" s="80"/>
    </row>
    <row r="3" spans="2:17" ht="48.75" customHeight="1">
      <c r="B3" s="94" t="s">
        <v>219</v>
      </c>
      <c r="C3" s="95"/>
      <c r="D3" s="95"/>
      <c r="E3" s="95"/>
      <c r="H3" s="94" t="s">
        <v>220</v>
      </c>
      <c r="I3" s="95"/>
      <c r="J3" s="95"/>
      <c r="K3" s="95"/>
      <c r="N3" s="94" t="s">
        <v>221</v>
      </c>
      <c r="O3" s="95"/>
      <c r="P3" s="95"/>
      <c r="Q3" s="95"/>
    </row>
    <row r="5" spans="2:16" ht="17.25">
      <c r="B5" s="81" t="s">
        <v>204</v>
      </c>
      <c r="C5" s="81"/>
      <c r="D5" s="81"/>
      <c r="H5" s="93" t="s">
        <v>203</v>
      </c>
      <c r="I5" s="93"/>
      <c r="J5" s="93"/>
      <c r="N5" s="81" t="s">
        <v>57</v>
      </c>
      <c r="O5" s="81"/>
      <c r="P5" s="81"/>
    </row>
    <row r="6" spans="1:17" ht="13.5">
      <c r="A6">
        <v>1</v>
      </c>
      <c r="B6" s="82" t="s">
        <v>160</v>
      </c>
      <c r="C6" s="82" t="s">
        <v>159</v>
      </c>
      <c r="D6" s="82" t="s">
        <v>227</v>
      </c>
      <c r="E6" s="83">
        <v>78</v>
      </c>
      <c r="G6">
        <v>1</v>
      </c>
      <c r="H6" s="82" t="s">
        <v>146</v>
      </c>
      <c r="I6" s="82" t="s">
        <v>177</v>
      </c>
      <c r="J6" s="82" t="s">
        <v>101</v>
      </c>
      <c r="K6" s="83">
        <v>66</v>
      </c>
      <c r="M6">
        <v>1</v>
      </c>
      <c r="N6" s="82" t="s">
        <v>169</v>
      </c>
      <c r="O6" s="82" t="s">
        <v>195</v>
      </c>
      <c r="P6" s="82" t="s">
        <v>117</v>
      </c>
      <c r="Q6" s="83">
        <v>35</v>
      </c>
    </row>
    <row r="7" spans="1:17" ht="13.5">
      <c r="A7">
        <v>2</v>
      </c>
      <c r="B7" s="82" t="s">
        <v>152</v>
      </c>
      <c r="C7" s="82" t="s">
        <v>153</v>
      </c>
      <c r="D7" s="82" t="s">
        <v>47</v>
      </c>
      <c r="E7" s="83">
        <v>77</v>
      </c>
      <c r="G7">
        <v>2</v>
      </c>
      <c r="H7" s="82" t="s">
        <v>173</v>
      </c>
      <c r="I7" s="82" t="s">
        <v>182</v>
      </c>
      <c r="J7" s="82" t="s">
        <v>107</v>
      </c>
      <c r="K7" s="83">
        <v>63</v>
      </c>
      <c r="N7" s="82" t="s">
        <v>348</v>
      </c>
      <c r="O7" s="82" t="s">
        <v>349</v>
      </c>
      <c r="P7" s="82" t="s">
        <v>350</v>
      </c>
      <c r="Q7" s="83">
        <v>35</v>
      </c>
    </row>
    <row r="8" spans="2:17" ht="13.5">
      <c r="B8" s="82" t="s">
        <v>137</v>
      </c>
      <c r="C8" s="82" t="s">
        <v>138</v>
      </c>
      <c r="D8" s="82" t="s">
        <v>233</v>
      </c>
      <c r="E8" s="83">
        <v>77</v>
      </c>
      <c r="G8">
        <v>3</v>
      </c>
      <c r="H8" s="82" t="s">
        <v>160</v>
      </c>
      <c r="I8" s="82" t="s">
        <v>180</v>
      </c>
      <c r="J8" s="82" t="s">
        <v>105</v>
      </c>
      <c r="K8" s="83">
        <v>62</v>
      </c>
      <c r="N8" s="82" t="s">
        <v>145</v>
      </c>
      <c r="O8" s="82" t="s">
        <v>194</v>
      </c>
      <c r="P8" s="82" t="s">
        <v>116</v>
      </c>
      <c r="Q8" s="83">
        <v>35</v>
      </c>
    </row>
    <row r="9" spans="2:17" ht="13.5">
      <c r="B9" t="s">
        <v>134</v>
      </c>
      <c r="C9" t="s">
        <v>135</v>
      </c>
      <c r="D9" t="s">
        <v>229</v>
      </c>
      <c r="E9">
        <v>77</v>
      </c>
      <c r="G9">
        <v>4</v>
      </c>
      <c r="H9" t="s">
        <v>169</v>
      </c>
      <c r="I9" t="s">
        <v>309</v>
      </c>
      <c r="J9" t="s">
        <v>310</v>
      </c>
      <c r="K9">
        <v>61</v>
      </c>
      <c r="M9">
        <v>4</v>
      </c>
      <c r="N9" t="s">
        <v>158</v>
      </c>
      <c r="O9" t="s">
        <v>198</v>
      </c>
      <c r="P9" t="s">
        <v>124</v>
      </c>
      <c r="Q9">
        <v>34</v>
      </c>
    </row>
    <row r="10" spans="1:17" ht="13.5">
      <c r="A10">
        <v>5</v>
      </c>
      <c r="B10" t="s">
        <v>236</v>
      </c>
      <c r="C10" t="s">
        <v>237</v>
      </c>
      <c r="D10" t="s">
        <v>238</v>
      </c>
      <c r="E10">
        <v>74</v>
      </c>
      <c r="G10">
        <v>5</v>
      </c>
      <c r="H10" t="s">
        <v>165</v>
      </c>
      <c r="I10" t="s">
        <v>317</v>
      </c>
      <c r="J10" t="s">
        <v>318</v>
      </c>
      <c r="K10">
        <v>56</v>
      </c>
      <c r="M10">
        <v>5</v>
      </c>
      <c r="N10" t="s">
        <v>169</v>
      </c>
      <c r="O10" t="s">
        <v>354</v>
      </c>
      <c r="P10" t="s">
        <v>355</v>
      </c>
      <c r="Q10">
        <v>31</v>
      </c>
    </row>
    <row r="11" spans="2:17" ht="13.5">
      <c r="B11" t="s">
        <v>184</v>
      </c>
      <c r="C11" t="s">
        <v>239</v>
      </c>
      <c r="D11" t="s">
        <v>240</v>
      </c>
      <c r="E11">
        <v>74</v>
      </c>
      <c r="K11" s="85">
        <f>AVERAGE(K6:K10)</f>
        <v>61.6</v>
      </c>
      <c r="M11">
        <v>6</v>
      </c>
      <c r="N11" t="s">
        <v>173</v>
      </c>
      <c r="O11" t="s">
        <v>147</v>
      </c>
      <c r="P11" t="s">
        <v>120</v>
      </c>
      <c r="Q11">
        <v>29</v>
      </c>
    </row>
    <row r="12" spans="2:17" ht="17.25">
      <c r="B12" t="s">
        <v>242</v>
      </c>
      <c r="C12" t="s">
        <v>243</v>
      </c>
      <c r="D12" t="s">
        <v>244</v>
      </c>
      <c r="E12">
        <v>74</v>
      </c>
      <c r="H12" s="81" t="s">
        <v>205</v>
      </c>
      <c r="I12" s="81"/>
      <c r="J12" s="81"/>
      <c r="M12">
        <v>7</v>
      </c>
      <c r="N12" t="s">
        <v>174</v>
      </c>
      <c r="O12" t="s">
        <v>196</v>
      </c>
      <c r="P12" t="s">
        <v>363</v>
      </c>
      <c r="Q12">
        <v>28</v>
      </c>
    </row>
    <row r="13" spans="1:17" ht="14.25">
      <c r="A13">
        <v>8</v>
      </c>
      <c r="B13" t="s">
        <v>142</v>
      </c>
      <c r="C13" t="s">
        <v>143</v>
      </c>
      <c r="D13" t="s">
        <v>33</v>
      </c>
      <c r="E13">
        <v>72</v>
      </c>
      <c r="G13">
        <v>1</v>
      </c>
      <c r="H13" s="82" t="s">
        <v>162</v>
      </c>
      <c r="I13" s="82" t="s">
        <v>303</v>
      </c>
      <c r="J13" s="82" t="s">
        <v>304</v>
      </c>
      <c r="K13" s="83">
        <v>65</v>
      </c>
      <c r="P13" s="84" t="s">
        <v>222</v>
      </c>
      <c r="Q13" s="85">
        <f>AVERAGE(Q6:Q12)</f>
        <v>32.42857142857143</v>
      </c>
    </row>
    <row r="14" spans="1:16" ht="17.25">
      <c r="A14">
        <v>9</v>
      </c>
      <c r="B14" t="s">
        <v>150</v>
      </c>
      <c r="C14" t="s">
        <v>151</v>
      </c>
      <c r="D14" t="s">
        <v>279</v>
      </c>
      <c r="E14">
        <v>64</v>
      </c>
      <c r="G14">
        <v>2</v>
      </c>
      <c r="H14" t="s">
        <v>313</v>
      </c>
      <c r="I14" t="s">
        <v>314</v>
      </c>
      <c r="J14" t="s">
        <v>315</v>
      </c>
      <c r="K14">
        <v>58</v>
      </c>
      <c r="N14" s="81" t="s">
        <v>203</v>
      </c>
      <c r="O14" s="81"/>
      <c r="P14" s="81"/>
    </row>
    <row r="15" spans="1:17" ht="15" customHeight="1">
      <c r="A15">
        <v>10</v>
      </c>
      <c r="B15" t="s">
        <v>161</v>
      </c>
      <c r="C15" t="s">
        <v>281</v>
      </c>
      <c r="D15" t="s">
        <v>282</v>
      </c>
      <c r="E15">
        <v>63</v>
      </c>
      <c r="G15">
        <v>3</v>
      </c>
      <c r="H15" t="s">
        <v>320</v>
      </c>
      <c r="I15" t="s">
        <v>321</v>
      </c>
      <c r="J15" t="s">
        <v>322</v>
      </c>
      <c r="K15">
        <v>45</v>
      </c>
      <c r="M15">
        <v>1</v>
      </c>
      <c r="N15" s="82" t="s">
        <v>146</v>
      </c>
      <c r="O15" s="82" t="s">
        <v>193</v>
      </c>
      <c r="P15" s="82" t="s">
        <v>115</v>
      </c>
      <c r="Q15" s="83">
        <v>36</v>
      </c>
    </row>
    <row r="16" spans="1:17" ht="14.25">
      <c r="A16">
        <v>11</v>
      </c>
      <c r="B16" t="s">
        <v>154</v>
      </c>
      <c r="C16" t="s">
        <v>155</v>
      </c>
      <c r="D16" t="s">
        <v>50</v>
      </c>
      <c r="E16">
        <v>62</v>
      </c>
      <c r="J16" s="84"/>
      <c r="K16" s="85"/>
      <c r="M16">
        <v>2</v>
      </c>
      <c r="N16" s="82" t="s">
        <v>179</v>
      </c>
      <c r="O16" s="82" t="s">
        <v>192</v>
      </c>
      <c r="P16" s="82" t="s">
        <v>359</v>
      </c>
      <c r="Q16" s="83">
        <v>28</v>
      </c>
    </row>
    <row r="17" spans="1:17" ht="17.25">
      <c r="A17">
        <v>12</v>
      </c>
      <c r="B17" t="s">
        <v>286</v>
      </c>
      <c r="C17" t="s">
        <v>287</v>
      </c>
      <c r="D17" t="s">
        <v>288</v>
      </c>
      <c r="E17">
        <v>61</v>
      </c>
      <c r="H17" s="93" t="s">
        <v>373</v>
      </c>
      <c r="I17" s="93"/>
      <c r="J17" s="93"/>
      <c r="M17">
        <v>3</v>
      </c>
      <c r="N17" s="82" t="s">
        <v>168</v>
      </c>
      <c r="O17" s="82" t="s">
        <v>197</v>
      </c>
      <c r="P17" s="82" t="s">
        <v>123</v>
      </c>
      <c r="Q17" s="83">
        <v>26</v>
      </c>
    </row>
    <row r="18" spans="1:17" ht="14.25">
      <c r="A18" s="37"/>
      <c r="B18" s="86"/>
      <c r="C18" s="86"/>
      <c r="D18" s="84" t="s">
        <v>222</v>
      </c>
      <c r="E18" s="85">
        <f>AVERAGE(E6:E17)</f>
        <v>71.08333333333333</v>
      </c>
      <c r="G18">
        <v>1</v>
      </c>
      <c r="H18" s="82" t="s">
        <v>181</v>
      </c>
      <c r="I18" s="82" t="s">
        <v>325</v>
      </c>
      <c r="J18" s="82" t="s">
        <v>181</v>
      </c>
      <c r="K18" s="83">
        <v>44</v>
      </c>
      <c r="P18" s="84" t="s">
        <v>222</v>
      </c>
      <c r="Q18" s="85">
        <f>AVERAGE(Q15:Q17)</f>
        <v>30</v>
      </c>
    </row>
    <row r="19" spans="2:16" ht="17.25">
      <c r="B19" s="93" t="s">
        <v>57</v>
      </c>
      <c r="C19" s="93"/>
      <c r="D19" s="93"/>
      <c r="N19" s="81" t="s">
        <v>204</v>
      </c>
      <c r="O19" s="81"/>
      <c r="P19" s="81"/>
    </row>
    <row r="20" spans="1:17" ht="17.25">
      <c r="A20">
        <v>1</v>
      </c>
      <c r="B20" s="82" t="s">
        <v>230</v>
      </c>
      <c r="C20" s="82" t="s">
        <v>231</v>
      </c>
      <c r="D20" s="82" t="s">
        <v>232</v>
      </c>
      <c r="E20" s="83">
        <v>77</v>
      </c>
      <c r="H20" s="87" t="s">
        <v>376</v>
      </c>
      <c r="I20" s="87"/>
      <c r="J20" s="87"/>
      <c r="M20">
        <v>1</v>
      </c>
      <c r="N20" s="82" t="s">
        <v>165</v>
      </c>
      <c r="O20" s="82" t="s">
        <v>94</v>
      </c>
      <c r="P20" s="82" t="s">
        <v>121</v>
      </c>
      <c r="Q20" s="83">
        <v>33</v>
      </c>
    </row>
    <row r="21" spans="1:17" ht="13.5">
      <c r="A21">
        <v>2</v>
      </c>
      <c r="B21" s="82" t="s">
        <v>144</v>
      </c>
      <c r="C21" s="82" t="s">
        <v>93</v>
      </c>
      <c r="D21" s="82" t="s">
        <v>38</v>
      </c>
      <c r="E21" s="83">
        <v>74</v>
      </c>
      <c r="G21">
        <v>1</v>
      </c>
      <c r="H21" s="82" t="s">
        <v>190</v>
      </c>
      <c r="I21" s="82" t="s">
        <v>328</v>
      </c>
      <c r="J21" s="82" t="s">
        <v>329</v>
      </c>
      <c r="K21" s="83">
        <v>41</v>
      </c>
      <c r="M21">
        <v>2</v>
      </c>
      <c r="N21" s="82" t="s">
        <v>186</v>
      </c>
      <c r="O21" s="82" t="s">
        <v>187</v>
      </c>
      <c r="P21" s="82" t="s">
        <v>109</v>
      </c>
      <c r="Q21" s="83">
        <v>31</v>
      </c>
    </row>
    <row r="22" spans="1:17" ht="13.5">
      <c r="A22">
        <v>3</v>
      </c>
      <c r="B22" s="82" t="s">
        <v>247</v>
      </c>
      <c r="C22" s="82" t="s">
        <v>248</v>
      </c>
      <c r="D22" s="82" t="s">
        <v>249</v>
      </c>
      <c r="E22" s="83">
        <v>73</v>
      </c>
      <c r="M22">
        <v>3</v>
      </c>
      <c r="N22" s="82" t="s">
        <v>184</v>
      </c>
      <c r="O22" s="82" t="s">
        <v>185</v>
      </c>
      <c r="P22" s="82" t="s">
        <v>357</v>
      </c>
      <c r="Q22" s="83">
        <v>30</v>
      </c>
    </row>
    <row r="23" spans="1:17" ht="17.25">
      <c r="A23">
        <v>4</v>
      </c>
      <c r="B23" t="s">
        <v>178</v>
      </c>
      <c r="C23" t="s">
        <v>257</v>
      </c>
      <c r="D23" t="s">
        <v>258</v>
      </c>
      <c r="E23">
        <v>72</v>
      </c>
      <c r="H23" s="87" t="s">
        <v>377</v>
      </c>
      <c r="I23" s="87"/>
      <c r="J23" s="87"/>
      <c r="M23">
        <v>4</v>
      </c>
      <c r="N23" t="s">
        <v>190</v>
      </c>
      <c r="O23" t="s">
        <v>191</v>
      </c>
      <c r="P23" t="s">
        <v>113</v>
      </c>
      <c r="Q23">
        <v>29</v>
      </c>
    </row>
    <row r="24" spans="1:17" ht="13.5">
      <c r="A24">
        <v>5</v>
      </c>
      <c r="B24" t="s">
        <v>158</v>
      </c>
      <c r="C24" t="s">
        <v>167</v>
      </c>
      <c r="D24" t="s">
        <v>67</v>
      </c>
      <c r="E24">
        <v>71</v>
      </c>
      <c r="G24">
        <v>1</v>
      </c>
      <c r="H24" s="82" t="s">
        <v>165</v>
      </c>
      <c r="I24" s="82" t="s">
        <v>332</v>
      </c>
      <c r="J24" s="82" t="s">
        <v>333</v>
      </c>
      <c r="K24" s="83">
        <v>36</v>
      </c>
      <c r="M24">
        <v>5</v>
      </c>
      <c r="N24" t="s">
        <v>188</v>
      </c>
      <c r="O24" t="s">
        <v>189</v>
      </c>
      <c r="P24" t="s">
        <v>111</v>
      </c>
      <c r="Q24">
        <v>28</v>
      </c>
    </row>
    <row r="25" spans="1:17" ht="13.5">
      <c r="A25">
        <v>6</v>
      </c>
      <c r="B25" t="s">
        <v>140</v>
      </c>
      <c r="C25" t="s">
        <v>141</v>
      </c>
      <c r="D25" t="s">
        <v>262</v>
      </c>
      <c r="E25">
        <v>70</v>
      </c>
      <c r="M25">
        <v>6</v>
      </c>
      <c r="N25" t="s">
        <v>136</v>
      </c>
      <c r="O25" t="s">
        <v>183</v>
      </c>
      <c r="P25" t="s">
        <v>366</v>
      </c>
      <c r="Q25">
        <v>25</v>
      </c>
    </row>
    <row r="26" spans="1:17" ht="14.25">
      <c r="A26">
        <v>7</v>
      </c>
      <c r="B26" t="s">
        <v>137</v>
      </c>
      <c r="C26" t="s">
        <v>267</v>
      </c>
      <c r="D26" t="s">
        <v>268</v>
      </c>
      <c r="E26">
        <v>68</v>
      </c>
      <c r="P26" s="84" t="s">
        <v>222</v>
      </c>
      <c r="Q26" s="85">
        <f>AVERAGE(Q20:Q25)</f>
        <v>29.333333333333332</v>
      </c>
    </row>
    <row r="27" spans="1:16" ht="17.25">
      <c r="A27">
        <v>8</v>
      </c>
      <c r="B27" t="s">
        <v>161</v>
      </c>
      <c r="C27" t="s">
        <v>166</v>
      </c>
      <c r="D27" t="s">
        <v>64</v>
      </c>
      <c r="E27">
        <v>58</v>
      </c>
      <c r="N27" s="93" t="s">
        <v>212</v>
      </c>
      <c r="O27" s="93"/>
      <c r="P27" s="93"/>
    </row>
    <row r="28" spans="1:17" ht="14.25">
      <c r="A28" s="37"/>
      <c r="B28" s="37"/>
      <c r="C28" s="37"/>
      <c r="D28" s="84" t="s">
        <v>222</v>
      </c>
      <c r="E28" s="85">
        <f>AVERAGE(E20:E27)</f>
        <v>70.375</v>
      </c>
      <c r="M28">
        <v>1</v>
      </c>
      <c r="N28" s="82" t="s">
        <v>161</v>
      </c>
      <c r="O28" s="82" t="s">
        <v>362</v>
      </c>
      <c r="P28" s="82" t="s">
        <v>161</v>
      </c>
      <c r="Q28" s="83">
        <v>28</v>
      </c>
    </row>
    <row r="29" spans="2:4" ht="17.25">
      <c r="B29" s="81" t="s">
        <v>203</v>
      </c>
      <c r="C29" s="81"/>
      <c r="D29" s="81"/>
    </row>
    <row r="30" spans="1:16" ht="17.25">
      <c r="A30">
        <v>1</v>
      </c>
      <c r="B30" s="82" t="s">
        <v>146</v>
      </c>
      <c r="C30" s="82" t="s">
        <v>157</v>
      </c>
      <c r="D30" s="82" t="s">
        <v>54</v>
      </c>
      <c r="E30" s="83">
        <v>78</v>
      </c>
      <c r="N30" s="87" t="s">
        <v>205</v>
      </c>
      <c r="O30" s="87"/>
      <c r="P30" s="87"/>
    </row>
    <row r="31" spans="1:17" ht="13.5">
      <c r="A31">
        <v>2</v>
      </c>
      <c r="B31" s="82" t="s">
        <v>148</v>
      </c>
      <c r="C31" s="82" t="s">
        <v>149</v>
      </c>
      <c r="D31" s="82" t="s">
        <v>42</v>
      </c>
      <c r="E31" s="83">
        <v>76</v>
      </c>
      <c r="M31">
        <v>1</v>
      </c>
      <c r="N31" s="82" t="s">
        <v>144</v>
      </c>
      <c r="O31" s="82" t="s">
        <v>199</v>
      </c>
      <c r="P31" s="82" t="s">
        <v>125</v>
      </c>
      <c r="Q31" s="83">
        <v>15</v>
      </c>
    </row>
    <row r="32" spans="1:5" ht="13.5">
      <c r="A32">
        <v>3</v>
      </c>
      <c r="B32" s="82" t="s">
        <v>254</v>
      </c>
      <c r="C32" s="82" t="s">
        <v>255</v>
      </c>
      <c r="D32" s="82" t="s">
        <v>256</v>
      </c>
      <c r="E32" s="83">
        <v>72</v>
      </c>
    </row>
    <row r="33" spans="1:5" ht="13.5">
      <c r="A33">
        <v>4</v>
      </c>
      <c r="B33" t="s">
        <v>184</v>
      </c>
      <c r="C33" t="s">
        <v>264</v>
      </c>
      <c r="D33" t="s">
        <v>265</v>
      </c>
      <c r="E33">
        <v>70</v>
      </c>
    </row>
    <row r="34" spans="1:5" ht="13.5">
      <c r="A34">
        <v>5</v>
      </c>
      <c r="B34" t="s">
        <v>274</v>
      </c>
      <c r="C34" t="s">
        <v>275</v>
      </c>
      <c r="D34" t="s">
        <v>276</v>
      </c>
      <c r="E34">
        <v>65</v>
      </c>
    </row>
    <row r="35" spans="1:5" ht="13.5">
      <c r="A35">
        <v>6</v>
      </c>
      <c r="B35" t="s">
        <v>134</v>
      </c>
      <c r="C35" t="s">
        <v>291</v>
      </c>
      <c r="D35" t="s">
        <v>292</v>
      </c>
      <c r="E35">
        <v>57</v>
      </c>
    </row>
    <row r="36" spans="1:5" ht="13.5">
      <c r="A36">
        <v>7</v>
      </c>
      <c r="B36" t="s">
        <v>140</v>
      </c>
      <c r="C36" t="s">
        <v>295</v>
      </c>
      <c r="D36" t="s">
        <v>296</v>
      </c>
      <c r="E36">
        <v>53</v>
      </c>
    </row>
    <row r="37" spans="1:5" ht="13.5">
      <c r="A37">
        <v>8</v>
      </c>
      <c r="B37" t="s">
        <v>298</v>
      </c>
      <c r="C37" t="s">
        <v>166</v>
      </c>
      <c r="D37" t="s">
        <v>299</v>
      </c>
      <c r="E37">
        <v>47</v>
      </c>
    </row>
    <row r="38" spans="1:5" ht="14.25">
      <c r="A38" s="37"/>
      <c r="B38" s="86"/>
      <c r="C38" s="86"/>
      <c r="D38" s="84" t="s">
        <v>222</v>
      </c>
      <c r="E38" s="85">
        <f>AVERAGE(E30:E37)</f>
        <v>64.75</v>
      </c>
    </row>
    <row r="40" spans="2:4" ht="17.25">
      <c r="B40" s="81" t="s">
        <v>205</v>
      </c>
      <c r="C40" s="81"/>
      <c r="D40" s="81"/>
    </row>
    <row r="41" spans="1:5" ht="13.5">
      <c r="A41">
        <v>1</v>
      </c>
      <c r="B41" s="82" t="s">
        <v>223</v>
      </c>
      <c r="C41" s="82" t="s">
        <v>224</v>
      </c>
      <c r="D41" s="82" t="s">
        <v>225</v>
      </c>
      <c r="E41" s="83">
        <v>79</v>
      </c>
    </row>
    <row r="42" spans="1:5" ht="13.5">
      <c r="A42">
        <v>2</v>
      </c>
      <c r="B42" t="s">
        <v>136</v>
      </c>
      <c r="C42" t="s">
        <v>176</v>
      </c>
      <c r="D42" t="s">
        <v>25</v>
      </c>
      <c r="E42">
        <v>78</v>
      </c>
    </row>
    <row r="43" spans="1:5" ht="13.5">
      <c r="A43">
        <v>3</v>
      </c>
      <c r="B43" t="s">
        <v>270</v>
      </c>
      <c r="C43" t="s">
        <v>271</v>
      </c>
      <c r="D43" t="s">
        <v>272</v>
      </c>
      <c r="E43">
        <v>67</v>
      </c>
    </row>
    <row r="45" spans="2:4" ht="17.25">
      <c r="B45" s="81" t="s">
        <v>44</v>
      </c>
      <c r="C45" s="81"/>
      <c r="D45" s="81"/>
    </row>
    <row r="46" spans="1:5" ht="13.5">
      <c r="A46">
        <v>1</v>
      </c>
      <c r="B46" s="82" t="s">
        <v>165</v>
      </c>
      <c r="C46" s="82" t="s">
        <v>175</v>
      </c>
      <c r="D46" s="82" t="s">
        <v>73</v>
      </c>
      <c r="E46" s="83">
        <v>74</v>
      </c>
    </row>
    <row r="47" spans="1:5" ht="13.5">
      <c r="A47">
        <v>2</v>
      </c>
      <c r="B47" t="s">
        <v>145</v>
      </c>
      <c r="C47" t="s">
        <v>171</v>
      </c>
      <c r="D47" t="s">
        <v>72</v>
      </c>
      <c r="E47">
        <v>71</v>
      </c>
    </row>
    <row r="48" spans="2:5" ht="13.5">
      <c r="B48" t="s">
        <v>139</v>
      </c>
      <c r="C48" t="s">
        <v>156</v>
      </c>
      <c r="D48" t="s">
        <v>51</v>
      </c>
      <c r="E48">
        <v>71</v>
      </c>
    </row>
    <row r="49" spans="1:5" ht="13.5">
      <c r="A49">
        <v>4</v>
      </c>
      <c r="B49" t="s">
        <v>137</v>
      </c>
      <c r="C49" t="s">
        <v>170</v>
      </c>
      <c r="D49" t="s">
        <v>69</v>
      </c>
      <c r="E49">
        <v>70</v>
      </c>
    </row>
    <row r="50" spans="1:5" ht="13.5">
      <c r="A50">
        <v>5</v>
      </c>
      <c r="B50" t="s">
        <v>146</v>
      </c>
      <c r="C50" t="s">
        <v>170</v>
      </c>
      <c r="D50" t="s">
        <v>75</v>
      </c>
      <c r="E50">
        <v>59</v>
      </c>
    </row>
    <row r="52" spans="2:4" ht="17.25">
      <c r="B52" s="81" t="s">
        <v>253</v>
      </c>
      <c r="C52" s="81"/>
      <c r="D52" s="81"/>
    </row>
    <row r="53" spans="1:5" ht="13.5">
      <c r="A53">
        <v>1</v>
      </c>
      <c r="B53" s="82" t="s">
        <v>250</v>
      </c>
      <c r="C53" s="82" t="s">
        <v>251</v>
      </c>
      <c r="D53" s="82" t="s">
        <v>252</v>
      </c>
      <c r="E53" s="83">
        <v>73</v>
      </c>
    </row>
    <row r="55" spans="2:4" ht="17.25">
      <c r="B55" s="81" t="s">
        <v>209</v>
      </c>
      <c r="C55" s="81"/>
      <c r="D55" s="81"/>
    </row>
    <row r="56" spans="1:5" ht="13.5">
      <c r="A56">
        <v>1</v>
      </c>
      <c r="B56" s="82" t="s">
        <v>163</v>
      </c>
      <c r="C56" s="82" t="s">
        <v>164</v>
      </c>
      <c r="D56" s="82" t="s">
        <v>62</v>
      </c>
      <c r="E56" s="83">
        <v>66</v>
      </c>
    </row>
    <row r="57" spans="2:5" ht="13.5">
      <c r="B57" s="86"/>
      <c r="C57" s="86"/>
      <c r="D57" s="86"/>
      <c r="E57" s="72"/>
    </row>
    <row r="58" spans="2:4" ht="17.25">
      <c r="B58" s="81" t="s">
        <v>212</v>
      </c>
      <c r="C58" s="81"/>
      <c r="D58" s="81"/>
    </row>
    <row r="59" spans="1:5" ht="13.5">
      <c r="A59">
        <v>1</v>
      </c>
      <c r="B59" s="82" t="s">
        <v>174</v>
      </c>
      <c r="C59" s="82" t="s">
        <v>275</v>
      </c>
      <c r="D59" s="82" t="s">
        <v>293</v>
      </c>
      <c r="E59" s="83">
        <v>57</v>
      </c>
    </row>
    <row r="63" ht="14.25" customHeight="1"/>
  </sheetData>
  <sheetProtection/>
  <mergeCells count="7">
    <mergeCell ref="N27:P27"/>
    <mergeCell ref="B3:E3"/>
    <mergeCell ref="H3:K3"/>
    <mergeCell ref="N3:Q3"/>
    <mergeCell ref="B19:D19"/>
    <mergeCell ref="H5:J5"/>
    <mergeCell ref="H17:J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Pawel Grabowski</cp:lastModifiedBy>
  <dcterms:created xsi:type="dcterms:W3CDTF">2009-08-16T22:46:38Z</dcterms:created>
  <dcterms:modified xsi:type="dcterms:W3CDTF">2013-07-10T10:16:15Z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